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-SISTEMAS01\Desktop\PLANTILLA CERTIFICACION\58535\"/>
    </mc:Choice>
  </mc:AlternateContent>
  <bookViews>
    <workbookView xWindow="-28920" yWindow="-120" windowWidth="29040" windowHeight="15720"/>
  </bookViews>
  <sheets>
    <sheet name="ESTADO DE RESULTADOS" sheetId="1" r:id="rId1"/>
  </sheets>
  <definedNames>
    <definedName name="_xlnm.Print_Area" localSheetId="0">'ESTADO DE RESULTADOS'!$A$1:$J$46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7" i="1"/>
  <c r="H16" i="1"/>
  <c r="J16" i="1" s="1"/>
  <c r="H18" i="1"/>
  <c r="J18" i="1" s="1"/>
  <c r="J17" i="1"/>
  <c r="H25" i="1"/>
  <c r="J25" i="1" s="1"/>
  <c r="F24" i="1"/>
  <c r="H24" i="1" s="1"/>
  <c r="J24" i="1" s="1"/>
  <c r="H23" i="1"/>
  <c r="J23" i="1" s="1"/>
  <c r="H22" i="1"/>
  <c r="J22" i="1" s="1"/>
  <c r="F14" i="1"/>
  <c r="F20" i="1" s="1"/>
  <c r="H11" i="1"/>
  <c r="J11" i="1" s="1"/>
  <c r="H10" i="1"/>
  <c r="H12" i="1" l="1"/>
  <c r="J12" i="1" s="1"/>
  <c r="F26" i="1"/>
  <c r="F28" i="1" s="1"/>
  <c r="J10" i="1"/>
  <c r="H13" i="1" l="1"/>
  <c r="J13" i="1" s="1"/>
  <c r="D14" i="1"/>
  <c r="D20" i="1" s="1"/>
  <c r="D26" i="1" l="1"/>
  <c r="D28" i="1" s="1"/>
  <c r="J19" i="1"/>
  <c r="H14" i="1"/>
  <c r="H20" i="1" s="1"/>
  <c r="J14" i="1" l="1"/>
  <c r="J20" i="1" l="1"/>
  <c r="H26" i="1"/>
  <c r="J26" i="1" l="1"/>
  <c r="H28" i="1"/>
  <c r="J28" i="1" s="1"/>
</calcChain>
</file>

<file path=xl/comments1.xml><?xml version="1.0" encoding="utf-8"?>
<comments xmlns="http://schemas.openxmlformats.org/spreadsheetml/2006/main">
  <authors>
    <author>tc={CA2905AC-AFB1-45FD-A13E-B18EA3257827}</author>
    <author>tc={3C430863-7EAB-4138-A51A-F9D204A82D39}</author>
    <author>tc={729B5669-556F-46B6-B325-9BBC315F89A7}</author>
  </authors>
  <commentList>
    <comment ref="B18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Deprecaicon, deterioro</t>
        </r>
      </text>
    </comment>
    <comment ref="B19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Otras subvenciones  Medicamentos equipos</t>
        </r>
      </text>
    </comment>
    <comment ref="B25" authorId="2" shapeId="0">
      <text>
        <r>
          <rPr>
            <sz val="11"/>
            <color theme="1"/>
            <rFont val="Calibri"/>
            <family val="2"/>
            <scheme val="minor"/>
          </rPr>
  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Sentenas, inventarios y otros gatos como sillas estantes menos de 1mlv
</t>
        </r>
      </text>
    </comment>
  </commentList>
</comments>
</file>

<file path=xl/sharedStrings.xml><?xml version="1.0" encoding="utf-8"?>
<sst xmlns="http://schemas.openxmlformats.org/spreadsheetml/2006/main" count="37" uniqueCount="35">
  <si>
    <t xml:space="preserve">E.S.E IMSALUD </t>
  </si>
  <si>
    <t xml:space="preserve">        NIT 807004352-3</t>
  </si>
  <si>
    <t>Estado de Resultado Integral Individual</t>
  </si>
  <si>
    <t>Por los períodos terminados el 31 de diciembre  de 2025 y 31 de diciembre   de 2024</t>
  </si>
  <si>
    <t>Cifras en pesos colombianos</t>
  </si>
  <si>
    <t>31 Diciembre de 2025</t>
  </si>
  <si>
    <t>31 Diciembre de 2024</t>
  </si>
  <si>
    <t>VARIACION</t>
  </si>
  <si>
    <t>%</t>
  </si>
  <si>
    <t>Ingresos por prestación de servicios</t>
  </si>
  <si>
    <t>Nota 28</t>
  </si>
  <si>
    <t>Ingresos por Subvenciones</t>
  </si>
  <si>
    <t>Costos por prestación de servicios</t>
  </si>
  <si>
    <t>Nota 30</t>
  </si>
  <si>
    <t>Costos por Convenios</t>
  </si>
  <si>
    <t xml:space="preserve">Resultados de actividades de la operación </t>
  </si>
  <si>
    <t>Gastos de administración y operación</t>
  </si>
  <si>
    <t>Nota 29</t>
  </si>
  <si>
    <t>Gastos por Convenios</t>
  </si>
  <si>
    <t>Otros gastos operacionales</t>
  </si>
  <si>
    <t>Otros Ingresos Operacionales</t>
  </si>
  <si>
    <t xml:space="preserve">Utilidad Operacional </t>
  </si>
  <si>
    <t xml:space="preserve">Ingresos Financieros </t>
  </si>
  <si>
    <t>Gastos Financieros</t>
  </si>
  <si>
    <t xml:space="preserve">Otros Ingresos no operacionales </t>
  </si>
  <si>
    <t>Otros gastos no operacionales</t>
  </si>
  <si>
    <t>Resultado del Periodo</t>
  </si>
  <si>
    <t>Resultado integral total del año</t>
  </si>
  <si>
    <t xml:space="preserve"> </t>
  </si>
  <si>
    <t>JAVIER ORLANDO PRIETO PEÑA</t>
  </si>
  <si>
    <t>YANETH R. ALARCON SANCHEZ</t>
  </si>
  <si>
    <t>Gerente</t>
  </si>
  <si>
    <t>Contador Externo   TP 110073-T</t>
  </si>
  <si>
    <t>JORGE ANDRES CARILLO LOZANO</t>
  </si>
  <si>
    <t>Revisor Fiscal T.P. No. 207178-T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</si>
</sst>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&quot;$&quot;\ * #,##0.00_);_(&quot;$&quot;\ * \(#,##0.00\);_(&quot;$&quot;\ 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166" fontId="6" fillId="2" borderId="0" xfId="2" applyNumberFormat="1" applyFont="1" applyFill="1" applyAlignment="1">
      <alignment horizontal="center" vertical="center" wrapText="1"/>
    </xf>
    <xf numFmtId="164" fontId="0" fillId="0" borderId="0" xfId="1" applyNumberFormat="1" applyFont="1" applyFill="1" applyAlignment="1" applyProtection="1">
      <alignment horizontal="right"/>
    </xf>
    <xf numFmtId="49" fontId="7" fillId="0" borderId="0" xfId="0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2" fontId="0" fillId="0" borderId="1" xfId="0" applyNumberFormat="1" applyBorder="1"/>
    <xf numFmtId="164" fontId="2" fillId="0" borderId="0" xfId="1" applyNumberFormat="1" applyFont="1" applyFill="1"/>
    <xf numFmtId="0" fontId="6" fillId="0" borderId="0" xfId="0" applyFont="1" applyAlignment="1">
      <alignment horizontal="center"/>
    </xf>
    <xf numFmtId="2" fontId="2" fillId="0" borderId="0" xfId="0" applyNumberFormat="1" applyFont="1"/>
    <xf numFmtId="164" fontId="0" fillId="0" borderId="0" xfId="1" applyNumberFormat="1" applyFont="1" applyFill="1"/>
    <xf numFmtId="0" fontId="7" fillId="0" borderId="0" xfId="0" applyFont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164" fontId="2" fillId="0" borderId="0" xfId="1" applyNumberFormat="1" applyFont="1"/>
    <xf numFmtId="43" fontId="2" fillId="0" borderId="0" xfId="1" applyFont="1"/>
    <xf numFmtId="0" fontId="6" fillId="0" borderId="0" xfId="0" applyFont="1"/>
    <xf numFmtId="41" fontId="2" fillId="0" borderId="0" xfId="1" applyNumberFormat="1" applyFont="1"/>
    <xf numFmtId="164" fontId="2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0" fontId="2" fillId="0" borderId="0" xfId="0" applyFont="1"/>
    <xf numFmtId="164" fontId="8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3">
    <cellStyle name="Millares" xfId="1" builtinId="3"/>
    <cellStyle name="Moned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125941</xdr:rowOff>
    </xdr:from>
    <xdr:ext cx="600075" cy="2811780"/>
    <xdr:pic>
      <xdr:nvPicPr>
        <xdr:cNvPr id="2" name="Imagen 1">
          <a:extLst>
            <a:ext uri="{FF2B5EF4-FFF2-40B4-BE49-F238E27FC236}">
              <a16:creationId xmlns:a16="http://schemas.microsoft.com/office/drawing/2014/main" id="{D3C22CCC-D18A-49E5-8217-C9B7E73E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6216"/>
          <a:ext cx="600075" cy="281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0</xdr:row>
      <xdr:rowOff>133350</xdr:rowOff>
    </xdr:from>
    <xdr:ext cx="1981200" cy="742950"/>
    <xdr:pic>
      <xdr:nvPicPr>
        <xdr:cNvPr id="3" name="Picture 1">
          <a:extLst>
            <a:ext uri="{FF2B5EF4-FFF2-40B4-BE49-F238E27FC236}">
              <a16:creationId xmlns:a16="http://schemas.microsoft.com/office/drawing/2014/main" id="{7BBF0698-FDA8-4BEE-8673-6A9C8B0A66D3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742950" y="133350"/>
          <a:ext cx="1981200" cy="74295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34</xdr:row>
      <xdr:rowOff>0</xdr:rowOff>
    </xdr:from>
    <xdr:to>
      <xdr:col>1</xdr:col>
      <xdr:colOff>2343150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B4D788-C6BE-4B98-94BD-2FD06A58612A}"/>
            </a:ext>
          </a:extLst>
        </xdr:cNvPr>
        <xdr:cNvCxnSpPr/>
      </xdr:nvCxnSpPr>
      <xdr:spPr>
        <a:xfrm>
          <a:off x="666750" y="6791325"/>
          <a:ext cx="23431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133349</xdr:colOff>
      <xdr:row>40</xdr:row>
      <xdr:rowOff>0</xdr:rowOff>
    </xdr:from>
    <xdr:to>
      <xdr:col>5</xdr:col>
      <xdr:colOff>919799</xdr:colOff>
      <xdr:row>40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0EE6233-CCEE-428A-9DC1-3A54B0660F49}"/>
            </a:ext>
          </a:extLst>
        </xdr:cNvPr>
        <xdr:cNvCxnSpPr/>
      </xdr:nvCxnSpPr>
      <xdr:spPr>
        <a:xfrm>
          <a:off x="3409949" y="7953375"/>
          <a:ext cx="29486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34</xdr:row>
      <xdr:rowOff>0</xdr:rowOff>
    </xdr:from>
    <xdr:to>
      <xdr:col>9</xdr:col>
      <xdr:colOff>347325</xdr:colOff>
      <xdr:row>34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E114BE4-3F45-4189-8407-35BFA515A845}"/>
            </a:ext>
          </a:extLst>
        </xdr:cNvPr>
        <xdr:cNvCxnSpPr/>
      </xdr:nvCxnSpPr>
      <xdr:spPr>
        <a:xfrm>
          <a:off x="5734050" y="6791325"/>
          <a:ext cx="28809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msalud Licencias" id="{D568A889-3DFE-49E3-B881-EE74A3798249}" userId="bf19cb5fd5ab7219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5-08-08T16:37:07.77" personId="{D568A889-3DFE-49E3-B881-EE74A3798249}" id="{CA2905AC-AFB1-45FD-A13E-B18EA3257827}">
    <text>Deprecaicon, deterioro</text>
  </threadedComment>
  <threadedComment ref="B19" dT="2026-02-18T03:17:14.11" personId="{D568A889-3DFE-49E3-B881-EE74A3798249}" id="{3C430863-7EAB-4138-A51A-F9D204A82D39}">
    <text>Otras subvenciones  Medicamentos equipos</text>
  </threadedComment>
  <threadedComment ref="B25" dT="2025-08-08T16:42:19.40" personId="{D568A889-3DFE-49E3-B881-EE74A3798249}" id="{729B5669-556F-46B6-B325-9BBC315F89A7}">
    <text xml:space="preserve">Sentenas, inventarios y otros gatos como sillas estantes menos de 1mlv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44"/>
  <sheetViews>
    <sheetView tabSelected="1" zoomScale="90" zoomScaleNormal="90" workbookViewId="0">
      <selection activeCell="C32" sqref="C32"/>
    </sheetView>
  </sheetViews>
  <sheetFormatPr baseColWidth="10" defaultRowHeight="15" x14ac:dyDescent="0.25"/>
  <cols>
    <col min="1" max="1" width="10" customWidth="1"/>
    <col min="2" max="2" width="39.140625" customWidth="1"/>
    <col min="4" max="4" width="17.140625" bestFit="1" customWidth="1"/>
    <col min="5" max="5" width="3.85546875" customWidth="1"/>
    <col min="6" max="6" width="17.140625" bestFit="1" customWidth="1"/>
    <col min="7" max="7" width="3.85546875" customWidth="1"/>
    <col min="8" max="8" width="18.85546875" bestFit="1" customWidth="1"/>
    <col min="9" max="9" width="3.85546875" customWidth="1"/>
  </cols>
  <sheetData>
    <row r="1" spans="2:10" ht="19.5" x14ac:dyDescent="0.3">
      <c r="B1" s="27"/>
      <c r="C1" s="27"/>
      <c r="D1" s="27"/>
      <c r="E1" s="27"/>
      <c r="F1" s="27"/>
    </row>
    <row r="2" spans="2:10" ht="18.75" x14ac:dyDescent="0.3">
      <c r="B2" s="28" t="s">
        <v>0</v>
      </c>
      <c r="C2" s="28"/>
      <c r="D2" s="28"/>
      <c r="E2" s="28"/>
      <c r="F2" s="28"/>
      <c r="G2" s="28"/>
      <c r="H2" s="28"/>
      <c r="I2" s="28"/>
    </row>
    <row r="3" spans="2:10" ht="18.75" x14ac:dyDescent="0.3">
      <c r="B3" s="28" t="s">
        <v>1</v>
      </c>
      <c r="C3" s="28"/>
      <c r="D3" s="28"/>
      <c r="E3" s="28"/>
      <c r="F3" s="28"/>
      <c r="G3" s="28"/>
      <c r="H3" s="28"/>
      <c r="I3" s="28"/>
    </row>
    <row r="4" spans="2:10" ht="15.75" x14ac:dyDescent="0.25">
      <c r="B4" s="29" t="s">
        <v>2</v>
      </c>
      <c r="C4" s="29"/>
      <c r="D4" s="29"/>
      <c r="E4" s="29"/>
      <c r="F4" s="29"/>
      <c r="G4" s="29"/>
      <c r="H4" s="29"/>
      <c r="I4" s="29"/>
    </row>
    <row r="5" spans="2:10" x14ac:dyDescent="0.25">
      <c r="B5" s="26" t="s">
        <v>3</v>
      </c>
      <c r="C5" s="26"/>
      <c r="D5" s="26"/>
      <c r="E5" s="26"/>
      <c r="F5" s="26"/>
      <c r="G5" s="26"/>
      <c r="H5" s="26"/>
      <c r="I5" s="26"/>
      <c r="J5" s="26"/>
    </row>
    <row r="6" spans="2:10" x14ac:dyDescent="0.25">
      <c r="B6" s="26" t="s">
        <v>4</v>
      </c>
      <c r="C6" s="26"/>
      <c r="D6" s="26"/>
      <c r="E6" s="26"/>
      <c r="F6" s="26"/>
      <c r="G6" s="26"/>
      <c r="H6" s="26"/>
      <c r="I6" s="26"/>
    </row>
    <row r="7" spans="2:10" x14ac:dyDescent="0.25">
      <c r="D7" s="1"/>
      <c r="F7" s="1"/>
    </row>
    <row r="8" spans="2:10" ht="25.5" x14ac:dyDescent="0.25">
      <c r="D8" s="2" t="s">
        <v>5</v>
      </c>
      <c r="F8" s="2" t="s">
        <v>6</v>
      </c>
      <c r="H8" s="2" t="s">
        <v>7</v>
      </c>
      <c r="J8" s="2" t="s">
        <v>8</v>
      </c>
    </row>
    <row r="9" spans="2:10" x14ac:dyDescent="0.25">
      <c r="D9" s="1"/>
      <c r="F9" s="1"/>
    </row>
    <row r="10" spans="2:10" x14ac:dyDescent="0.25">
      <c r="B10" t="s">
        <v>9</v>
      </c>
      <c r="C10" s="30" t="s">
        <v>10</v>
      </c>
      <c r="D10" s="3">
        <v>147448926093.95001</v>
      </c>
      <c r="F10" s="3">
        <v>125439207894</v>
      </c>
      <c r="G10" s="4"/>
      <c r="H10" s="3">
        <f>+D10-F10</f>
        <v>22009718199.950012</v>
      </c>
      <c r="I10" s="4"/>
      <c r="J10" s="5">
        <f>(H10/F10)*100</f>
        <v>17.546123392734515</v>
      </c>
    </row>
    <row r="11" spans="2:10" x14ac:dyDescent="0.25">
      <c r="B11" t="s">
        <v>11</v>
      </c>
      <c r="C11" s="30"/>
      <c r="D11" s="3">
        <v>21911147708.18</v>
      </c>
      <c r="F11" s="3">
        <v>17590657894.959999</v>
      </c>
      <c r="G11" s="4"/>
      <c r="H11" s="3">
        <f t="shared" ref="H11:H13" si="0">+D11-F11</f>
        <v>4320489813.2200012</v>
      </c>
      <c r="I11" s="4"/>
      <c r="J11" s="5">
        <f t="shared" ref="J11:J13" si="1">(H11/F11)*100</f>
        <v>24.561274734686812</v>
      </c>
    </row>
    <row r="12" spans="2:10" x14ac:dyDescent="0.25">
      <c r="B12" t="s">
        <v>12</v>
      </c>
      <c r="C12" s="6" t="s">
        <v>13</v>
      </c>
      <c r="D12" s="7">
        <v>-73940113053.369995</v>
      </c>
      <c r="F12" s="7">
        <v>-63279172944</v>
      </c>
      <c r="G12" s="4"/>
      <c r="H12" s="3">
        <f t="shared" si="0"/>
        <v>-10660940109.369995</v>
      </c>
      <c r="I12" s="4"/>
      <c r="J12" s="5">
        <f t="shared" si="1"/>
        <v>16.847470681711627</v>
      </c>
    </row>
    <row r="13" spans="2:10" x14ac:dyDescent="0.25">
      <c r="B13" t="s">
        <v>14</v>
      </c>
      <c r="C13" s="6"/>
      <c r="D13" s="8">
        <v>-5568793037.1300001</v>
      </c>
      <c r="F13" s="8">
        <v>-5645377119</v>
      </c>
      <c r="G13" s="4"/>
      <c r="H13" s="9">
        <f t="shared" si="0"/>
        <v>76584081.869999886</v>
      </c>
      <c r="I13" s="4"/>
      <c r="J13" s="10">
        <f t="shared" si="1"/>
        <v>-1.3565804419380523</v>
      </c>
    </row>
    <row r="14" spans="2:10" x14ac:dyDescent="0.25">
      <c r="B14" t="s">
        <v>15</v>
      </c>
      <c r="D14" s="11">
        <f>SUM(D10:D13)</f>
        <v>89851167711.630005</v>
      </c>
      <c r="F14" s="11">
        <f>SUM(F10:F13)</f>
        <v>74105315725.959991</v>
      </c>
      <c r="G14" s="11"/>
      <c r="H14" s="11">
        <f>SUM(H10:H13)</f>
        <v>15745851985.670017</v>
      </c>
      <c r="I14" s="12"/>
      <c r="J14" s="13">
        <f>(H14/F14)*100</f>
        <v>21.247938601190057</v>
      </c>
    </row>
    <row r="15" spans="2:10" x14ac:dyDescent="0.25">
      <c r="D15" s="14"/>
      <c r="F15" s="14"/>
      <c r="J15" s="5"/>
    </row>
    <row r="16" spans="2:10" x14ac:dyDescent="0.25">
      <c r="B16" t="s">
        <v>16</v>
      </c>
      <c r="C16" s="30" t="s">
        <v>17</v>
      </c>
      <c r="D16" s="7">
        <v>-76209445412.850006</v>
      </c>
      <c r="F16" s="7">
        <v>-39797316300</v>
      </c>
      <c r="G16" s="15"/>
      <c r="H16" s="3">
        <f>+D16-F16</f>
        <v>-36412129112.850006</v>
      </c>
      <c r="I16" s="3"/>
      <c r="J16" s="5">
        <f t="shared" ref="J16:J17" si="2">(H16/F16)*100</f>
        <v>91.493930993658495</v>
      </c>
    </row>
    <row r="17" spans="2:10" x14ac:dyDescent="0.25">
      <c r="B17" t="s">
        <v>18</v>
      </c>
      <c r="C17" s="30"/>
      <c r="D17" s="7">
        <v>-6573790167</v>
      </c>
      <c r="F17" s="7">
        <v>-2442084359</v>
      </c>
      <c r="G17" s="15"/>
      <c r="H17" s="3">
        <f>+D17-F17</f>
        <v>-4131705808</v>
      </c>
      <c r="I17" s="3"/>
      <c r="J17" s="5">
        <f t="shared" si="2"/>
        <v>169.18767743518396</v>
      </c>
    </row>
    <row r="18" spans="2:10" x14ac:dyDescent="0.25">
      <c r="B18" t="s">
        <v>19</v>
      </c>
      <c r="D18" s="3">
        <v>-6526436710.3999996</v>
      </c>
      <c r="F18" s="3">
        <v>-10131396653</v>
      </c>
      <c r="G18" s="15"/>
      <c r="H18" s="3">
        <f>+D18-F18</f>
        <v>3604959942.6000004</v>
      </c>
      <c r="I18" s="3"/>
      <c r="J18" s="5">
        <f t="shared" ref="J18:J19" si="3">(H18/F18)*100</f>
        <v>-35.582063027139881</v>
      </c>
    </row>
    <row r="19" spans="2:10" x14ac:dyDescent="0.25">
      <c r="B19" t="s">
        <v>20</v>
      </c>
      <c r="D19" s="9">
        <v>312038986.39999998</v>
      </c>
      <c r="F19" s="9">
        <v>331392638.83999997</v>
      </c>
      <c r="G19" s="15"/>
      <c r="H19" s="9">
        <f>+D19-F19</f>
        <v>-19353652.439999998</v>
      </c>
      <c r="I19" s="3"/>
      <c r="J19" s="10">
        <f t="shared" si="3"/>
        <v>-5.840097265812882</v>
      </c>
    </row>
    <row r="20" spans="2:10" x14ac:dyDescent="0.25">
      <c r="B20" t="s">
        <v>21</v>
      </c>
      <c r="D20" s="11">
        <f>+D14+D16+D18+D17+D19</f>
        <v>853534407.77999914</v>
      </c>
      <c r="F20" s="11">
        <f>+F14+F16+F18+F17+F19</f>
        <v>22065911052.799992</v>
      </c>
      <c r="G20" s="12"/>
      <c r="H20" s="11">
        <f>+H14+H16+H18+H17+H19</f>
        <v>-21212376645.019985</v>
      </c>
      <c r="I20" s="12"/>
      <c r="J20" s="13">
        <f>(H20/F20)*100</f>
        <v>-96.13188684692129</v>
      </c>
    </row>
    <row r="21" spans="2:10" x14ac:dyDescent="0.25">
      <c r="D21" s="14"/>
      <c r="F21" s="14"/>
      <c r="J21" s="5"/>
    </row>
    <row r="22" spans="2:10" x14ac:dyDescent="0.25">
      <c r="B22" t="s">
        <v>22</v>
      </c>
      <c r="C22" t="s">
        <v>10</v>
      </c>
      <c r="D22" s="3">
        <v>4420191535.3000002</v>
      </c>
      <c r="E22" s="7"/>
      <c r="F22" s="3">
        <v>3535997909</v>
      </c>
      <c r="G22" s="15"/>
      <c r="H22" s="16">
        <f>+D22-F22</f>
        <v>884193626.30000019</v>
      </c>
      <c r="I22" s="15"/>
      <c r="J22" s="5">
        <f>(H22/F22)*100</f>
        <v>25.005490643801174</v>
      </c>
    </row>
    <row r="23" spans="2:10" x14ac:dyDescent="0.25">
      <c r="B23" t="s">
        <v>23</v>
      </c>
      <c r="C23" s="30" t="s">
        <v>17</v>
      </c>
      <c r="D23" s="3">
        <v>-11486672.57</v>
      </c>
      <c r="E23" s="7"/>
      <c r="F23" s="3">
        <v>-7727467</v>
      </c>
      <c r="G23" s="15"/>
      <c r="H23" s="16">
        <f t="shared" ref="H23:H25" si="4">+D23-F23</f>
        <v>-3759205.5700000003</v>
      </c>
      <c r="I23" s="15"/>
      <c r="J23" s="5">
        <f t="shared" ref="J23:J24" si="5">(H23/F23)*100</f>
        <v>48.647319619740856</v>
      </c>
    </row>
    <row r="24" spans="2:10" x14ac:dyDescent="0.25">
      <c r="B24" t="s">
        <v>24</v>
      </c>
      <c r="C24" s="30"/>
      <c r="D24" s="3">
        <v>3539258412.5500002</v>
      </c>
      <c r="E24" s="7"/>
      <c r="F24" s="3">
        <f>413947813+755879253+558124546</f>
        <v>1727951612</v>
      </c>
      <c r="G24" s="15"/>
      <c r="H24" s="16">
        <f t="shared" si="4"/>
        <v>1811306800.5500002</v>
      </c>
      <c r="I24" s="15"/>
      <c r="J24" s="5">
        <f t="shared" si="5"/>
        <v>104.82393071490709</v>
      </c>
    </row>
    <row r="25" spans="2:10" x14ac:dyDescent="0.25">
      <c r="B25" t="s">
        <v>25</v>
      </c>
      <c r="C25" s="30"/>
      <c r="D25" s="9">
        <v>-2087042278.23</v>
      </c>
      <c r="E25" s="7"/>
      <c r="F25" s="9">
        <v>-2932996797</v>
      </c>
      <c r="G25" s="15"/>
      <c r="H25" s="17">
        <f t="shared" si="4"/>
        <v>845954518.76999998</v>
      </c>
      <c r="I25" s="15"/>
      <c r="J25" s="10">
        <f>(H25/F25)*100</f>
        <v>-28.84266766452933</v>
      </c>
    </row>
    <row r="26" spans="2:10" x14ac:dyDescent="0.25">
      <c r="B26" t="s">
        <v>26</v>
      </c>
      <c r="D26" s="18">
        <f>+D20+D22+D23+D24+D25</f>
        <v>6714455404.8299999</v>
      </c>
      <c r="E26" s="19"/>
      <c r="F26" s="18">
        <f>+F20+F22+F23+F24+F25</f>
        <v>24389136309.799992</v>
      </c>
      <c r="G26" s="18"/>
      <c r="H26" s="18">
        <f>+H20+H22+H23+H24+H25</f>
        <v>-17674680904.969986</v>
      </c>
      <c r="I26" s="18"/>
      <c r="J26" s="13">
        <f>(H26/F26)*100</f>
        <v>-72.469482643663696</v>
      </c>
    </row>
    <row r="27" spans="2:10" x14ac:dyDescent="0.25">
      <c r="D27" s="14"/>
      <c r="F27" s="14"/>
    </row>
    <row r="28" spans="2:10" x14ac:dyDescent="0.25">
      <c r="B28" t="s">
        <v>27</v>
      </c>
      <c r="D28" s="18">
        <f>+D26</f>
        <v>6714455404.8299999</v>
      </c>
      <c r="E28" s="19"/>
      <c r="F28" s="18">
        <f>+F26</f>
        <v>24389136309.799992</v>
      </c>
      <c r="G28" s="20"/>
      <c r="H28" s="11">
        <f>+H26</f>
        <v>-17674680904.969986</v>
      </c>
      <c r="I28" s="20"/>
      <c r="J28" s="13">
        <f>(H28/F28)*100</f>
        <v>-72.469482643663696</v>
      </c>
    </row>
    <row r="29" spans="2:10" x14ac:dyDescent="0.25">
      <c r="C29" s="18"/>
      <c r="D29" s="18"/>
      <c r="E29" s="18"/>
      <c r="F29" s="18"/>
    </row>
    <row r="30" spans="2:10" x14ac:dyDescent="0.25">
      <c r="D30" s="18"/>
      <c r="E30" s="18"/>
      <c r="F30" s="18"/>
    </row>
    <row r="31" spans="2:10" x14ac:dyDescent="0.25">
      <c r="D31" s="18"/>
      <c r="E31" s="18"/>
      <c r="F31" s="3"/>
    </row>
    <row r="32" spans="2:10" x14ac:dyDescent="0.25">
      <c r="B32" s="20"/>
      <c r="C32" s="20"/>
      <c r="D32" s="18"/>
      <c r="E32" s="21"/>
      <c r="F32" s="21"/>
      <c r="G32" s="21"/>
      <c r="H32" s="21"/>
      <c r="I32" s="21"/>
      <c r="J32" s="19"/>
    </row>
    <row r="33" spans="2:10" x14ac:dyDescent="0.25">
      <c r="B33" s="20"/>
      <c r="C33" s="20"/>
      <c r="D33" s="18"/>
      <c r="E33" s="21"/>
      <c r="F33" s="21"/>
      <c r="G33" s="21"/>
      <c r="H33" s="21"/>
      <c r="I33" s="21"/>
      <c r="J33" s="19"/>
    </row>
    <row r="34" spans="2:10" x14ac:dyDescent="0.25">
      <c r="B34" t="s">
        <v>28</v>
      </c>
      <c r="C34" s="18"/>
      <c r="D34" s="18"/>
      <c r="E34" s="18"/>
    </row>
    <row r="35" spans="2:10" x14ac:dyDescent="0.25">
      <c r="B35" s="22" t="s">
        <v>29</v>
      </c>
      <c r="C35" s="20"/>
      <c r="D35" s="18"/>
      <c r="E35" s="18"/>
      <c r="F35" s="31" t="s">
        <v>30</v>
      </c>
      <c r="G35" s="31"/>
      <c r="H35" s="31"/>
      <c r="I35" s="31"/>
      <c r="J35" s="31"/>
    </row>
    <row r="36" spans="2:10" ht="15.75" x14ac:dyDescent="0.25">
      <c r="B36" s="23" t="s">
        <v>31</v>
      </c>
      <c r="C36" s="20"/>
      <c r="D36" s="18"/>
      <c r="E36" s="18"/>
      <c r="F36" s="25" t="s">
        <v>32</v>
      </c>
      <c r="G36" s="25"/>
      <c r="H36" s="25"/>
      <c r="I36" s="25"/>
      <c r="J36" s="25"/>
    </row>
    <row r="37" spans="2:10" ht="15.75" x14ac:dyDescent="0.25">
      <c r="C37" s="18"/>
      <c r="D37" s="14"/>
      <c r="E37" s="14"/>
      <c r="F37" s="25"/>
      <c r="G37" s="25"/>
      <c r="H37" s="25"/>
      <c r="I37" s="25"/>
      <c r="J37" s="25"/>
    </row>
    <row r="38" spans="2:10" x14ac:dyDescent="0.25">
      <c r="C38" s="18"/>
      <c r="D38" s="14"/>
      <c r="E38" s="14"/>
    </row>
    <row r="39" spans="2:10" x14ac:dyDescent="0.25">
      <c r="C39" s="18"/>
      <c r="D39" s="14"/>
      <c r="E39" s="14"/>
      <c r="F39" s="18"/>
      <c r="G39" s="18"/>
      <c r="H39" s="1"/>
      <c r="I39" s="1"/>
    </row>
    <row r="40" spans="2:10" x14ac:dyDescent="0.25">
      <c r="C40" s="18"/>
      <c r="D40" s="14"/>
      <c r="E40" s="14"/>
      <c r="F40" s="18"/>
      <c r="G40" s="18"/>
      <c r="H40" s="1"/>
      <c r="I40" s="1"/>
    </row>
    <row r="41" spans="2:10" x14ac:dyDescent="0.25">
      <c r="C41" s="31" t="s">
        <v>33</v>
      </c>
      <c r="D41" s="31"/>
      <c r="E41" s="31"/>
      <c r="F41" s="31"/>
      <c r="G41" s="24"/>
      <c r="H41" s="1"/>
    </row>
    <row r="42" spans="2:10" ht="15.75" x14ac:dyDescent="0.25">
      <c r="C42" s="25" t="s">
        <v>34</v>
      </c>
      <c r="D42" s="25"/>
      <c r="E42" s="25"/>
      <c r="F42" s="25"/>
      <c r="H42" s="1"/>
    </row>
    <row r="43" spans="2:10" x14ac:dyDescent="0.25">
      <c r="H43" s="1"/>
    </row>
    <row r="44" spans="2:10" x14ac:dyDescent="0.25">
      <c r="H44" s="1"/>
    </row>
  </sheetData>
  <sheetProtection algorithmName="SHA-512" hashValue="szIXd5ueMmX9IYjJiOV/hI1iRv08Yv7Wls7v77TPPeHb/B2rS6mnBpUaxLOCV5e6xdF0jqKdoCNJW+5LxsX3yw==" saltValue="DRzFumcp3bWV4fxootsfBg==" spinCount="100000" sheet="1" objects="1" scenarios="1" formatCells="0" formatColumns="0" formatRows="0" insertColumns="0" insertRows="0" insertHyperlinks="0" deleteColumns="0" deleteRows="0"/>
  <mergeCells count="14">
    <mergeCell ref="C42:F42"/>
    <mergeCell ref="B6:I6"/>
    <mergeCell ref="B1:F1"/>
    <mergeCell ref="B2:I2"/>
    <mergeCell ref="B3:I3"/>
    <mergeCell ref="B4:I4"/>
    <mergeCell ref="B5:J5"/>
    <mergeCell ref="C23:C25"/>
    <mergeCell ref="F35:J35"/>
    <mergeCell ref="F36:J36"/>
    <mergeCell ref="F37:J37"/>
    <mergeCell ref="C41:F41"/>
    <mergeCell ref="C16:C17"/>
    <mergeCell ref="C10:C11"/>
  </mergeCells>
  <printOptions horizontalCentered="1" verticalCentered="1"/>
  <pageMargins left="0.19685039370078741" right="0.23622047244094491" top="0.31496062992125984" bottom="0.43307086614173229" header="0.31496062992125984" footer="0.31496062992125984"/>
  <pageSetup scale="7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RESULTADOS</vt:lpstr>
      <vt:lpstr>'ESTADO DE RESULTADOS'!Área_de_impresión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Imsalud Licencias</dc:creator>
  <cp:lastModifiedBy>ADM-SISTEMAS01</cp:lastModifiedBy>
  <cp:lastPrinted>2026-02-25T19:20:55Z</cp:lastPrinted>
  <dcterms:created xsi:type="dcterms:W3CDTF">2026-02-18T03:24:32Z</dcterms:created>
  <dcterms:modified xsi:type="dcterms:W3CDTF">2026-03-02T23:10:02Z</dcterms:modified>
</cp:coreProperties>
</file>