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ISTEMAS3\Downloads\"/>
    </mc:Choice>
  </mc:AlternateContent>
  <bookViews>
    <workbookView xWindow="0" yWindow="0" windowWidth="28800" windowHeight="11835" tabRatio="548"/>
  </bookViews>
  <sheets>
    <sheet name="MAPA DE RIESGOS" sheetId="1" r:id="rId1"/>
    <sheet name="CONTEXTO DEL RIESGO" sheetId="13" r:id="rId2"/>
    <sheet name="TIPOLOGIA DEL RIESGO" sheetId="14" r:id="rId3"/>
    <sheet name="TABLA DE PROBABILIDAD" sheetId="15" r:id="rId4"/>
    <sheet name="TABLA DE IMPACTO" sheetId="16" r:id="rId5"/>
    <sheet name="MATRIZ CALIFICACIÓN" sheetId="8" r:id="rId6"/>
    <sheet name="OPCIONES DE MANEJO DEL RIESGO" sheetId="6" r:id="rId7"/>
    <sheet name="PROBABILIDAD E IMPACTO" sheetId="12" r:id="rId8"/>
    <sheet name="SOLIDEZ INDIVIDUAL DE CONTROL" sheetId="11" r:id="rId9"/>
  </sheets>
  <externalReferences>
    <externalReference r:id="rId10"/>
  </externalReferences>
  <definedNames>
    <definedName name="__xlfn_AVERAGEIF">NA()</definedName>
    <definedName name="_xlnm.Print_Area" localSheetId="0">'MAPA DE RIESGOS'!$A$1:$BG$14</definedName>
    <definedName name="_xlnm.Print_Area" localSheetId="5">'MATRIZ CALIFICACIÓN'!$A$1:$O$84</definedName>
    <definedName name="CALIFICACION">#REF!</definedName>
    <definedName name="PROBABILIDAD">#REF!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24" i="1" l="1"/>
  <c r="AW24" i="1" s="1"/>
  <c r="AM24" i="1"/>
  <c r="AN24" i="1" s="1"/>
  <c r="M24" i="1"/>
  <c r="N24" i="1" s="1"/>
  <c r="AV23" i="1"/>
  <c r="AW23" i="1" s="1"/>
  <c r="AM23" i="1"/>
  <c r="AN23" i="1" s="1"/>
  <c r="M23" i="1"/>
  <c r="N23" i="1" s="1"/>
  <c r="AV22" i="1"/>
  <c r="AW22" i="1" s="1"/>
  <c r="AM22" i="1"/>
  <c r="AN22" i="1" s="1"/>
  <c r="M22" i="1"/>
  <c r="N22" i="1" s="1"/>
  <c r="AV21" i="1"/>
  <c r="AW21" i="1" s="1"/>
  <c r="AM21" i="1"/>
  <c r="AN21" i="1" s="1"/>
  <c r="M21" i="1"/>
  <c r="N21" i="1" s="1"/>
  <c r="AM20" i="1"/>
  <c r="AN20" i="1" s="1"/>
  <c r="AV19" i="1"/>
  <c r="AW19" i="1" s="1"/>
  <c r="AN19" i="1"/>
  <c r="M19" i="1"/>
  <c r="N19" i="1" s="1"/>
  <c r="AV18" i="1"/>
  <c r="AW18" i="1" s="1"/>
  <c r="AM18" i="1"/>
  <c r="AN18" i="1" s="1"/>
  <c r="M18" i="1"/>
  <c r="N18" i="1" s="1"/>
  <c r="AM17" i="1"/>
  <c r="AN17" i="1" s="1"/>
  <c r="AV16" i="1"/>
  <c r="AW16" i="1" s="1"/>
  <c r="AM16" i="1"/>
  <c r="AN16" i="1" s="1"/>
  <c r="N16" i="1"/>
  <c r="M16" i="1"/>
  <c r="AV15" i="1" l="1"/>
  <c r="AW15" i="1" s="1"/>
  <c r="M15" i="1"/>
  <c r="N15" i="1" s="1"/>
  <c r="AN14" i="1" l="1"/>
  <c r="AV14" i="1"/>
  <c r="AW14" i="1" s="1"/>
  <c r="AM15" i="1"/>
  <c r="AN15" i="1" s="1"/>
  <c r="M14" i="1"/>
  <c r="N14" i="1" s="1"/>
  <c r="M11" i="1"/>
  <c r="N11" i="1" s="1"/>
  <c r="AV11" i="1"/>
  <c r="AW11" i="1" s="1"/>
  <c r="AM13" i="1"/>
  <c r="AN13" i="1" s="1"/>
  <c r="AM10" i="1" l="1"/>
  <c r="AN10" i="1" s="1"/>
  <c r="AM9" i="1" l="1"/>
  <c r="AN9" i="1" s="1"/>
  <c r="M8" i="1"/>
  <c r="N8" i="1" s="1"/>
  <c r="AN11" i="1" l="1"/>
  <c r="AM8" i="1" l="1"/>
  <c r="AN8" i="1" s="1"/>
  <c r="AV8" i="1"/>
  <c r="AW8" i="1" s="1"/>
  <c r="AM12" i="1"/>
  <c r="AN12" i="1" l="1"/>
</calcChain>
</file>

<file path=xl/comments1.xml><?xml version="1.0" encoding="utf-8"?>
<comments xmlns="http://schemas.openxmlformats.org/spreadsheetml/2006/main">
  <authors>
    <author>Liliana</author>
    <author>PLANEACION14</author>
    <author>CHERLY LILIANA</author>
  </authors>
  <commentList>
    <comment ref="I3" authorId="0" shapeId="0">
      <text>
        <r>
          <rPr>
            <b/>
            <sz val="9"/>
            <color indexed="81"/>
            <rFont val="Tahoma"/>
            <family val="2"/>
          </rPr>
          <t>Liliana:</t>
        </r>
        <r>
          <rPr>
            <sz val="9"/>
            <color indexed="81"/>
            <rFont val="Tahoma"/>
            <family val="2"/>
          </rPr>
          <t xml:space="preserve">
Seleccionar las vulnerabilidades
asociadas a la amenaza identificada</t>
        </r>
      </text>
    </comment>
    <comment ref="J3" authorId="0" shapeId="0">
      <text>
        <r>
          <rPr>
            <b/>
            <sz val="9"/>
            <color indexed="81"/>
            <rFont val="Tahoma"/>
            <family val="2"/>
          </rPr>
          <t>Liliana:</t>
        </r>
        <r>
          <rPr>
            <sz val="9"/>
            <color indexed="81"/>
            <rFont val="Tahoma"/>
            <family val="2"/>
          </rPr>
          <t xml:space="preserve">
Posibles
consecuencias que
pueda enfrentar
la entidad o el
proceso a causa de
la materialización
del riesgo(legales,
económicas, sociales,
reputacionales,
confianza en el
ciudadano).
Ej.: posible retraso en
el pago de nómina.</t>
        </r>
      </text>
    </comment>
    <comment ref="P3" authorId="1" shapeId="0">
      <text>
        <r>
          <rPr>
            <sz val="9"/>
            <color indexed="81"/>
            <rFont val="Tahoma"/>
            <family val="2"/>
          </rPr>
          <t xml:space="preserve">Describa de forma clara y general cuales son los controles que actualmente realiza el proceso para mitigar el riesgo inherente.   </t>
        </r>
      </text>
    </comment>
    <comment ref="BC3" authorId="1" shapeId="0">
      <text>
        <r>
          <rPr>
            <sz val="9"/>
            <color indexed="81"/>
            <rFont val="Tahoma"/>
            <family val="2"/>
          </rPr>
          <t xml:space="preserve">PERSONA ENCARGADA DE VERIFICAR LAS ACCIONES 
</t>
        </r>
      </text>
    </comment>
    <comment ref="BD3" authorId="1" shapeId="0">
      <text>
        <r>
          <rPr>
            <sz val="9"/>
            <color indexed="81"/>
            <rFont val="Tahoma"/>
            <family val="2"/>
          </rPr>
          <t xml:space="preserve">SOPORTE, ACTAS O LISTADO DE ASISTENCIAS, 
</t>
        </r>
      </text>
    </comment>
    <comment ref="Q4" authorId="1" shapeId="0">
      <text>
        <r>
          <rPr>
            <sz val="9"/>
            <color indexed="81"/>
            <rFont val="Tahoma"/>
            <family val="2"/>
          </rPr>
          <t>Persona asignada para ejecutar el control. Debe tener la autoridad, competencias y conocimientos para ejecutar el control dentro del proceso y sus responsabilidades deben ser adecuadamente segregadas o redistribuidas entre diferentes individuos, para reducir así el riesgo de
error o de actuaciones irregulares o fraudulentas. Si ese responsable quisiera hacer algo indebido, por sí solo, no lo podría hacer. Si la respuesta es que cumple con esto, quiere decir que el control está bien diseñado, si la respuesta es que no cumple, tenemos que identificar la situación y mejorar el diseño del control con relación a la persona responsable de su ejecución.</t>
        </r>
      </text>
    </comment>
    <comment ref="R4" authorId="1" shapeId="0">
      <text>
        <r>
          <rPr>
            <sz val="9"/>
            <color indexed="81"/>
            <rFont val="Tahoma"/>
            <family val="2"/>
          </rPr>
          <t xml:space="preserve">El control debe tener una periodicidad específica para su realización (diario, mensual, trimestral, anual, etc.) y su ejecución debe ser consistente y oportuna para la mitigación del riesgo. Por lo que en la periodicidad se debe evaluar si este previene o se detecta de manera oportuna el riesgo.
</t>
        </r>
      </text>
    </comment>
    <comment ref="S4" authorId="1" shapeId="0">
      <text>
        <r>
          <rPr>
            <sz val="9"/>
            <color indexed="81"/>
            <rFont val="Tahoma"/>
            <family val="2"/>
          </rPr>
          <t xml:space="preserve">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t>
        </r>
      </text>
    </comment>
    <comment ref="T4" authorId="1" shapeId="0">
      <text>
        <r>
          <rPr>
            <sz val="9"/>
            <color indexed="81"/>
            <rFont val="Tahoma"/>
            <family val="2"/>
          </rPr>
          <t xml:space="preserve">El control debe indicar el cómo se realiza, de tal forma que se pueda evaluar si la fuente u origen de la información que sirve para ejecutar el control, es confiable para la mitigación del riesgo.
Cuando estemos evaluando el control debemos preguntarnos si la fuente de información utilizada es confiable.
</t>
        </r>
      </text>
    </comment>
    <comment ref="U4" authorId="1" shapeId="0">
      <text>
        <r>
          <rPr>
            <sz val="9"/>
            <color indexed="81"/>
            <rFont val="Tahoma"/>
            <family val="2"/>
          </rPr>
          <t xml:space="preserve">El control debe indicar qué pasa con las observaciones o desviaciones como resultado de ejecutar el control. Al momento de evaluar si un control está bien diseñado para mitigar el riesgo, si como resultado de un control preventivo se observan diferencias o aspectos que no se cumplen, la actividad no debería continuarse hasta que se subsane la situación o si es un control que detecta una posible materialización de un riesgo, deberían gestionarse de manera oportuna los correctivos o aclaraciones a las diferencias presentadas u observaciones.
</t>
        </r>
      </text>
    </comment>
    <comment ref="V4" authorId="1" shapeId="0">
      <text>
        <r>
          <rPr>
            <sz val="9"/>
            <color indexed="81"/>
            <rFont val="Tahoma"/>
            <family val="2"/>
          </rPr>
          <t xml:space="preserve">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t>
        </r>
      </text>
    </comment>
    <comment ref="W4" authorId="1" shapeId="0">
      <text>
        <r>
          <rPr>
            <sz val="9"/>
            <color indexed="81"/>
            <rFont val="Tahoma"/>
            <family val="2"/>
          </rPr>
          <t xml:space="preserve">Elija el valor quince (15) si se responde afirmativamente a la pregunta.
</t>
        </r>
      </text>
    </comment>
    <comment ref="X4" authorId="1" shapeId="0">
      <text>
        <r>
          <rPr>
            <sz val="9"/>
            <color indexed="81"/>
            <rFont val="Tahoma"/>
            <family val="2"/>
          </rPr>
          <t xml:space="preserve">Elija el valor cero (0) si se responde afirmativamente a la pregunta.
</t>
        </r>
      </text>
    </comment>
    <comment ref="Y4" authorId="1" shapeId="0">
      <text>
        <r>
          <rPr>
            <sz val="9"/>
            <color indexed="81"/>
            <rFont val="Tahoma"/>
            <family val="2"/>
          </rPr>
          <t xml:space="preserve">Elija el valor quince (15) si se responde afirmativamente a la pregunta.
</t>
        </r>
      </text>
    </comment>
    <comment ref="Z4" authorId="1" shapeId="0">
      <text>
        <r>
          <rPr>
            <sz val="9"/>
            <color indexed="81"/>
            <rFont val="Tahoma"/>
            <family val="2"/>
          </rPr>
          <t>Elija el valor cero (0) si se responde afirmativamente a la pregunta.</t>
        </r>
      </text>
    </comment>
    <comment ref="AA4" authorId="1" shapeId="0">
      <text>
        <r>
          <rPr>
            <sz val="9"/>
            <color indexed="81"/>
            <rFont val="Tahoma"/>
            <family val="2"/>
          </rPr>
          <t xml:space="preserve">Elija el valor quince (15) si se responde afirmativamente a la pregunta.
</t>
        </r>
      </text>
    </comment>
    <comment ref="AB4" authorId="1" shapeId="0">
      <text>
        <r>
          <rPr>
            <sz val="9"/>
            <color indexed="81"/>
            <rFont val="Tahoma"/>
            <family val="2"/>
          </rPr>
          <t xml:space="preserve">Elija el valor cero (0) si se responde afirmativamente a la pregunta.
</t>
        </r>
      </text>
    </comment>
    <comment ref="AC4" authorId="1" shapeId="0">
      <text>
        <r>
          <rPr>
            <sz val="9"/>
            <color indexed="81"/>
            <rFont val="Tahoma"/>
            <family val="2"/>
          </rPr>
          <t xml:space="preserve">Elija el valor quince (15) si se responde afirmativamente a la pregunta.
</t>
        </r>
      </text>
    </comment>
    <comment ref="AD4" authorId="1" shapeId="0">
      <text>
        <r>
          <rPr>
            <sz val="9"/>
            <color indexed="81"/>
            <rFont val="Tahoma"/>
            <family val="2"/>
          </rPr>
          <t>Elija el valor diez (10) si se responde afirmativamente a la pregunta.</t>
        </r>
      </text>
    </comment>
    <comment ref="AE4" authorId="1" shapeId="0">
      <text>
        <r>
          <rPr>
            <sz val="9"/>
            <color indexed="81"/>
            <rFont val="Tahoma"/>
            <family val="2"/>
          </rPr>
          <t xml:space="preserve">Elija el valor cero (0) si se responde afirmativamente a la pregunta.
</t>
        </r>
      </text>
    </comment>
    <comment ref="AF4" authorId="1" shapeId="0">
      <text>
        <r>
          <rPr>
            <sz val="9"/>
            <color indexed="81"/>
            <rFont val="Tahoma"/>
            <family val="2"/>
          </rPr>
          <t xml:space="preserve">Elija el valor quince (15) si se responde afirmativamente a la pregunta.
</t>
        </r>
      </text>
    </comment>
    <comment ref="AG4" authorId="1" shapeId="0">
      <text>
        <r>
          <rPr>
            <sz val="9"/>
            <color indexed="81"/>
            <rFont val="Tahoma"/>
            <family val="2"/>
          </rPr>
          <t xml:space="preserve">Elija el valor cero (0) si se responde afirmativamente a la pregunta.
</t>
        </r>
      </text>
    </comment>
    <comment ref="AH4" authorId="1" shapeId="0">
      <text>
        <r>
          <rPr>
            <sz val="9"/>
            <color indexed="81"/>
            <rFont val="Tahoma"/>
            <family val="2"/>
          </rPr>
          <t>Elija el valor quince (15) si se responde afirmativamente a la pregunta.</t>
        </r>
      </text>
    </comment>
    <comment ref="AI4" authorId="1" shapeId="0">
      <text>
        <r>
          <rPr>
            <sz val="9"/>
            <color indexed="81"/>
            <rFont val="Tahoma"/>
            <family val="2"/>
          </rPr>
          <t>Elija el valor cero (0) si se responde afirmativamente a la pregunta.</t>
        </r>
      </text>
    </comment>
    <comment ref="AJ4" authorId="1" shapeId="0">
      <text>
        <r>
          <rPr>
            <sz val="9"/>
            <color indexed="81"/>
            <rFont val="Tahoma"/>
            <family val="2"/>
          </rPr>
          <t xml:space="preserve">Elija el valor diez (10) si se responde afirmativamente a la pregunta.
</t>
        </r>
      </text>
    </comment>
    <comment ref="AK4" authorId="1" shapeId="0">
      <text>
        <r>
          <rPr>
            <sz val="9"/>
            <color indexed="81"/>
            <rFont val="Tahoma"/>
            <family val="2"/>
          </rPr>
          <t xml:space="preserve">Elija el valor cinco (5) si se responde afirmativamente a la pregunta.
</t>
        </r>
      </text>
    </comment>
    <comment ref="AL4" authorId="1" shapeId="0">
      <text>
        <r>
          <rPr>
            <sz val="9"/>
            <color indexed="81"/>
            <rFont val="Tahoma"/>
            <family val="2"/>
          </rPr>
          <t xml:space="preserve">Elija el valor cero (0) si se responde afirmativamente a la pregunta.
</t>
        </r>
      </text>
    </comment>
    <comment ref="F19" authorId="2" shapeId="0">
      <text>
        <r>
          <rPr>
            <b/>
            <sz val="9"/>
            <color indexed="81"/>
            <rFont val="Tahoma"/>
            <family val="2"/>
          </rPr>
          <t>Acceso a internet</t>
        </r>
      </text>
    </comment>
    <comment ref="F22" authorId="2" shapeId="0">
      <text>
        <r>
          <rPr>
            <b/>
            <sz val="9"/>
            <color indexed="81"/>
            <rFont val="Tahoma"/>
            <family val="2"/>
          </rPr>
          <t>Copias de seguridad</t>
        </r>
      </text>
    </comment>
  </commentList>
</comments>
</file>

<file path=xl/sharedStrings.xml><?xml version="1.0" encoding="utf-8"?>
<sst xmlns="http://schemas.openxmlformats.org/spreadsheetml/2006/main" count="817" uniqueCount="416">
  <si>
    <t>MEJORAMIENTO CONTINUO DE LA CALIDAD</t>
  </si>
  <si>
    <t xml:space="preserve">RIESGO RESIDUAL </t>
  </si>
  <si>
    <t>EXTERNOS</t>
  </si>
  <si>
    <t>INTERNOS</t>
  </si>
  <si>
    <t>RIESGO</t>
  </si>
  <si>
    <t>CALIFICACIÓN DEL RIESGO</t>
  </si>
  <si>
    <t>EVALUACIÓN DEL RIESGO</t>
  </si>
  <si>
    <t>FECHA DE INICIO</t>
  </si>
  <si>
    <t>FECHA DE TERMINACIÓN</t>
  </si>
  <si>
    <t>RESPONSABLE (Nombre y cargo)</t>
  </si>
  <si>
    <t>RESPONSABLE</t>
  </si>
  <si>
    <t>CRONOGRAMA</t>
  </si>
  <si>
    <t>INDICADOR</t>
  </si>
  <si>
    <t>NIVEL</t>
  </si>
  <si>
    <t>PROBABILIDAD</t>
  </si>
  <si>
    <t>IMPACTO</t>
  </si>
  <si>
    <t xml:space="preserve">ZONA DE RIESGO </t>
  </si>
  <si>
    <t>OPCIONES DE MANEJO DEL RIESGO</t>
  </si>
  <si>
    <t>ZONA DE RIESGO</t>
  </si>
  <si>
    <t>FECHA INICIAL</t>
  </si>
  <si>
    <t>FECHA FINAL</t>
  </si>
  <si>
    <t>TOTAL NIVEL EXPOSICIÓN</t>
  </si>
  <si>
    <t>ALTA</t>
  </si>
  <si>
    <t>DESCRIPTOR</t>
  </si>
  <si>
    <t>FRECUENCIA</t>
  </si>
  <si>
    <t>El evento puede ocurrir en algún momento.</t>
  </si>
  <si>
    <t>Se espera que el evento ocurra en la mayoría de las circunstancias.</t>
  </si>
  <si>
    <t>RARO (1)</t>
  </si>
  <si>
    <t>INSIGNIFICANTE (1)</t>
  </si>
  <si>
    <t>IMPROBABLE (2)</t>
  </si>
  <si>
    <t>MENOR (2)</t>
  </si>
  <si>
    <t>POSIBLE (3)</t>
  </si>
  <si>
    <t>MODERADO (3)</t>
  </si>
  <si>
    <t>PROBABLE (4)</t>
  </si>
  <si>
    <t>MAYOR (4)</t>
  </si>
  <si>
    <t>CASI SEGURO (5)</t>
  </si>
  <si>
    <t>CATASTRÓFICO (5)</t>
  </si>
  <si>
    <t>MODERADO</t>
  </si>
  <si>
    <t>ASUMIR EL RIESGO</t>
  </si>
  <si>
    <r>
      <rPr>
        <sz val="11"/>
        <color indexed="8"/>
        <rFont val="Arial"/>
        <family val="2"/>
      </rPr>
      <t>Implica que se</t>
    </r>
    <r>
      <rPr>
        <b/>
        <sz val="11"/>
        <color indexed="8"/>
        <rFont val="Arial"/>
        <family val="2"/>
      </rPr>
      <t xml:space="preserve"> </t>
    </r>
    <r>
      <rPr>
        <b/>
        <sz val="11"/>
        <color indexed="60"/>
        <rFont val="Arial"/>
        <family val="2"/>
      </rPr>
      <t>ACEPTAN</t>
    </r>
    <r>
      <rPr>
        <b/>
        <sz val="11"/>
        <color indexed="8"/>
        <rFont val="Arial"/>
        <family val="2"/>
      </rPr>
      <t xml:space="preserve"> </t>
    </r>
    <r>
      <rPr>
        <sz val="11"/>
        <color indexed="8"/>
        <rFont val="Arial"/>
        <family val="2"/>
      </rPr>
      <t>las consecuencias o efectos de la materialización del riesgo;</t>
    </r>
    <r>
      <rPr>
        <b/>
        <sz val="11"/>
        <color indexed="8"/>
        <rFont val="Arial"/>
        <family val="2"/>
      </rPr>
      <t xml:space="preserve"> </t>
    </r>
    <r>
      <rPr>
        <sz val="11"/>
        <color indexed="8"/>
        <rFont val="Arial"/>
        <family val="2"/>
      </rPr>
      <t xml:space="preserve">en este caso no es necesario tomar medidas para seguir disminuyendo la probabilidad e impacto del riesgo. </t>
    </r>
  </si>
  <si>
    <t>BAJA</t>
  </si>
  <si>
    <t>* Asumir el riesgo</t>
  </si>
  <si>
    <r>
      <rPr>
        <sz val="11"/>
        <color indexed="8"/>
        <rFont val="Arial"/>
        <family val="2"/>
      </rPr>
      <t xml:space="preserve">Se asume el riesgo.  
</t>
    </r>
    <r>
      <rPr>
        <b/>
        <sz val="11"/>
        <color indexed="8"/>
        <rFont val="Arial"/>
        <family val="2"/>
      </rPr>
      <t xml:space="preserve">Nota: </t>
    </r>
    <r>
      <rPr>
        <sz val="11"/>
        <color indexed="8"/>
        <rFont val="Arial"/>
        <family val="2"/>
      </rPr>
      <t>Si el riesgo inherente se ubica en la zona baja, se debe revisar si éste riesgo amerita o no, que se incluya en el mapa de riesgos, para su administración.</t>
    </r>
  </si>
  <si>
    <t>REDUCIR EL RIESGO</t>
  </si>
  <si>
    <r>
      <rPr>
        <sz val="11"/>
        <color indexed="8"/>
        <rFont val="Arial"/>
        <family val="2"/>
      </rPr>
      <t xml:space="preserve">Implica tomar medidas encaminadas a </t>
    </r>
    <r>
      <rPr>
        <b/>
        <sz val="11"/>
        <color indexed="60"/>
        <rFont val="Arial"/>
        <family val="2"/>
      </rPr>
      <t>DISMINUIR</t>
    </r>
    <r>
      <rPr>
        <b/>
        <sz val="11"/>
        <color indexed="8"/>
        <rFont val="Arial"/>
        <family val="2"/>
      </rPr>
      <t xml:space="preserve"> </t>
    </r>
    <r>
      <rPr>
        <sz val="11"/>
        <color indexed="8"/>
        <rFont val="Arial"/>
        <family val="2"/>
      </rPr>
      <t>tanto la</t>
    </r>
    <r>
      <rPr>
        <b/>
        <sz val="11"/>
        <color indexed="8"/>
        <rFont val="Arial"/>
        <family val="2"/>
      </rPr>
      <t xml:space="preserve"> </t>
    </r>
    <r>
      <rPr>
        <b/>
        <u/>
        <sz val="11"/>
        <color indexed="8"/>
        <rFont val="Arial"/>
        <family val="2"/>
      </rPr>
      <t xml:space="preserve">PROBABILIDAD, </t>
    </r>
    <r>
      <rPr>
        <u/>
        <sz val="11"/>
        <color indexed="8"/>
        <rFont val="Arial"/>
        <family val="2"/>
      </rPr>
      <t xml:space="preserve">como </t>
    </r>
    <r>
      <rPr>
        <b/>
        <u/>
        <sz val="11"/>
        <color indexed="8"/>
        <rFont val="Arial"/>
        <family val="2"/>
      </rPr>
      <t>el IMPACTO</t>
    </r>
    <r>
      <rPr>
        <sz val="11"/>
        <color indexed="8"/>
        <rFont val="Arial"/>
        <family val="2"/>
      </rPr>
      <t>. La reducción del riesgo es probablemente el método más sencillo y económico para superar las debilidades antes de aplicar medidas más costosas y difíciles.  Por ejemplo: a través de la</t>
    </r>
    <r>
      <rPr>
        <b/>
        <sz val="11"/>
        <color indexed="8"/>
        <rFont val="Arial"/>
        <family val="2"/>
      </rPr>
      <t xml:space="preserve"> </t>
    </r>
    <r>
      <rPr>
        <b/>
        <u/>
        <sz val="11"/>
        <color indexed="8"/>
        <rFont val="Arial"/>
        <family val="2"/>
      </rPr>
      <t>mejora u optimización de los procedimientos, la implementación de acertados controles y acciones de manejo complementarias.</t>
    </r>
  </si>
  <si>
    <t>MODERADA</t>
  </si>
  <si>
    <t>* Asumir el riesgo
* Reducir el riesgo</t>
  </si>
  <si>
    <r>
      <rPr>
        <sz val="11"/>
        <color indexed="8"/>
        <rFont val="Arial"/>
        <family val="2"/>
      </rPr>
      <t xml:space="preserve">Se asume el riesgo.
Se implementan </t>
    </r>
    <r>
      <rPr>
        <b/>
        <i/>
        <sz val="11"/>
        <color indexed="8"/>
        <rFont val="Arial"/>
        <family val="2"/>
      </rPr>
      <t>controles</t>
    </r>
    <r>
      <rPr>
        <i/>
        <sz val="11"/>
        <color indexed="8"/>
        <rFont val="Arial"/>
        <family val="2"/>
      </rPr>
      <t xml:space="preserve"> y</t>
    </r>
    <r>
      <rPr>
        <b/>
        <i/>
        <sz val="11"/>
        <color indexed="8"/>
        <rFont val="Arial"/>
        <family val="2"/>
      </rPr>
      <t xml:space="preserve"> </t>
    </r>
    <r>
      <rPr>
        <sz val="11"/>
        <color indexed="8"/>
        <rFont val="Arial"/>
        <family val="2"/>
      </rPr>
      <t xml:space="preserve">sus </t>
    </r>
    <r>
      <rPr>
        <b/>
        <i/>
        <sz val="11"/>
        <color indexed="8"/>
        <rFont val="Arial"/>
        <family val="2"/>
      </rPr>
      <t xml:space="preserve">acciones de manejo del riesgo </t>
    </r>
    <r>
      <rPr>
        <sz val="11"/>
        <color indexed="8"/>
        <rFont val="Arial"/>
        <family val="2"/>
      </rPr>
      <t xml:space="preserve">orientadas a </t>
    </r>
    <r>
      <rPr>
        <b/>
        <u/>
        <sz val="11"/>
        <color indexed="8"/>
        <rFont val="Arial"/>
        <family val="2"/>
      </rPr>
      <t>disminuir</t>
    </r>
    <r>
      <rPr>
        <u/>
        <sz val="11"/>
        <color indexed="8"/>
        <rFont val="Arial"/>
        <family val="2"/>
      </rPr>
      <t xml:space="preserve"> </t>
    </r>
    <r>
      <rPr>
        <sz val="11"/>
        <color indexed="8"/>
        <rFont val="Arial"/>
        <family val="2"/>
      </rPr>
      <t xml:space="preserve">la probabilidad de materialización del riesgo </t>
    </r>
    <r>
      <rPr>
        <b/>
        <sz val="11"/>
        <color indexed="8"/>
        <rFont val="Arial"/>
        <family val="2"/>
      </rPr>
      <t xml:space="preserve"> </t>
    </r>
    <r>
      <rPr>
        <sz val="11"/>
        <color indexed="8"/>
        <rFont val="Arial"/>
        <family val="2"/>
      </rPr>
      <t xml:space="preserve">Y/O </t>
    </r>
    <r>
      <rPr>
        <b/>
        <i/>
        <sz val="11"/>
        <color indexed="8"/>
        <rFont val="Arial"/>
        <family val="2"/>
      </rPr>
      <t xml:space="preserve">controles </t>
    </r>
    <r>
      <rPr>
        <sz val="11"/>
        <color indexed="8"/>
        <rFont val="Arial"/>
        <family val="2"/>
      </rPr>
      <t xml:space="preserve">y sus </t>
    </r>
    <r>
      <rPr>
        <b/>
        <i/>
        <sz val="11"/>
        <color indexed="8"/>
        <rFont val="Arial"/>
        <family val="2"/>
      </rPr>
      <t xml:space="preserve">acciones de manejo del riesgo </t>
    </r>
    <r>
      <rPr>
        <sz val="11"/>
        <color indexed="8"/>
        <rFont val="Arial"/>
        <family val="2"/>
      </rPr>
      <t xml:space="preserve">, orientadas a </t>
    </r>
    <r>
      <rPr>
        <b/>
        <u/>
        <sz val="11"/>
        <color indexed="8"/>
        <rFont val="Arial"/>
        <family val="2"/>
      </rPr>
      <t>disminuir</t>
    </r>
    <r>
      <rPr>
        <u/>
        <sz val="11"/>
        <color indexed="8"/>
        <rFont val="Arial"/>
        <family val="2"/>
      </rPr>
      <t xml:space="preserve"> </t>
    </r>
    <r>
      <rPr>
        <sz val="11"/>
        <color indexed="8"/>
        <rFont val="Arial"/>
        <family val="2"/>
      </rPr>
      <t>el impacto de la materialización del riesgo. Lo anterior con el propósito de llevar el riesgo a la</t>
    </r>
    <r>
      <rPr>
        <u/>
        <sz val="11"/>
        <color indexed="8"/>
        <rFont val="Arial"/>
        <family val="2"/>
      </rPr>
      <t xml:space="preserve"> zona baja.</t>
    </r>
    <r>
      <rPr>
        <sz val="11"/>
        <color indexed="8"/>
        <rFont val="Arial"/>
        <family val="2"/>
      </rPr>
      <t xml:space="preserve">  </t>
    </r>
  </si>
  <si>
    <t>EVITAR EL RIESGO</t>
  </si>
  <si>
    <r>
      <rPr>
        <sz val="11"/>
        <color indexed="8"/>
        <rFont val="Arial"/>
        <family val="2"/>
      </rPr>
      <t xml:space="preserve">Implica tomar medidas encaminadas a </t>
    </r>
    <r>
      <rPr>
        <b/>
        <sz val="11"/>
        <color indexed="60"/>
        <rFont val="Arial"/>
        <family val="2"/>
      </rPr>
      <t xml:space="preserve">PREVENIR </t>
    </r>
    <r>
      <rPr>
        <sz val="11"/>
        <color indexed="8"/>
        <rFont val="Arial"/>
        <family val="2"/>
      </rPr>
      <t xml:space="preserve">que el riesgo se materialice, </t>
    </r>
    <r>
      <rPr>
        <b/>
        <sz val="11"/>
        <color indexed="8"/>
        <rFont val="Arial"/>
        <family val="2"/>
      </rPr>
      <t>evitar la materialización del riesgo es la primera alternativa</t>
    </r>
    <r>
      <rPr>
        <sz val="11"/>
        <color indexed="8"/>
        <rFont val="Arial"/>
        <family val="2"/>
      </rPr>
      <t xml:space="preserve"> </t>
    </r>
    <r>
      <rPr>
        <b/>
        <sz val="11"/>
        <color indexed="8"/>
        <rFont val="Arial"/>
        <family val="2"/>
      </rPr>
      <t>a considerar</t>
    </r>
    <r>
      <rPr>
        <sz val="11"/>
        <color indexed="8"/>
        <rFont val="Arial"/>
        <family val="2"/>
      </rPr>
      <t>, y esto se logra cuando al interior del proceso se generan C</t>
    </r>
    <r>
      <rPr>
        <u/>
        <sz val="11"/>
        <color indexed="8"/>
        <rFont val="Arial"/>
        <family val="2"/>
      </rPr>
      <t>AMBIOS SUSTANCIALES</t>
    </r>
    <r>
      <rPr>
        <sz val="11"/>
        <color indexed="8"/>
        <rFont val="Arial"/>
        <family val="2"/>
      </rPr>
      <t xml:space="preserve">, tales como: mejoramiento a raiz de </t>
    </r>
    <r>
      <rPr>
        <u/>
        <sz val="11"/>
        <color indexed="8"/>
        <rFont val="Arial"/>
        <family val="2"/>
      </rPr>
      <t>ajustes drásticos, rediseños o eliminaciones</t>
    </r>
    <r>
      <rPr>
        <sz val="11"/>
        <color indexed="8"/>
        <rFont val="Arial"/>
        <family val="2"/>
      </rPr>
      <t xml:space="preserve"> realizados en procedimientos u otros controles establecidos. Por ejemplo: el control de calidad, manejo de los insumos, mantenimiento preventivo de los equipos, desarrollo tecnológico, etc.</t>
    </r>
  </si>
  <si>
    <t>* Reducir el riesgo
* Evitar el riesgo
* Compartir o transferir el riesgo</t>
  </si>
  <si>
    <r>
      <rPr>
        <sz val="11"/>
        <color indexed="8"/>
        <rFont val="Arial"/>
        <family val="2"/>
      </rPr>
      <t xml:space="preserve">Se implementan </t>
    </r>
    <r>
      <rPr>
        <b/>
        <i/>
        <sz val="11"/>
        <color indexed="8"/>
        <rFont val="Arial"/>
        <family val="2"/>
      </rPr>
      <t xml:space="preserve">controles </t>
    </r>
    <r>
      <rPr>
        <i/>
        <sz val="11"/>
        <color indexed="8"/>
        <rFont val="Arial"/>
        <family val="2"/>
      </rPr>
      <t>y</t>
    </r>
    <r>
      <rPr>
        <b/>
        <i/>
        <sz val="11"/>
        <color indexed="8"/>
        <rFont val="Arial"/>
        <family val="2"/>
      </rPr>
      <t xml:space="preserve"> </t>
    </r>
    <r>
      <rPr>
        <sz val="11"/>
        <color indexed="8"/>
        <rFont val="Arial"/>
        <family val="2"/>
      </rPr>
      <t xml:space="preserve">sus </t>
    </r>
    <r>
      <rPr>
        <b/>
        <i/>
        <sz val="11"/>
        <color indexed="8"/>
        <rFont val="Arial"/>
        <family val="2"/>
      </rPr>
      <t xml:space="preserve">acciones de manejo del riesgo,  </t>
    </r>
    <r>
      <rPr>
        <sz val="11"/>
        <color indexed="8"/>
        <rFont val="Arial"/>
        <family val="2"/>
      </rPr>
      <t>orientadas</t>
    </r>
    <r>
      <rPr>
        <i/>
        <sz val="11"/>
        <color indexed="8"/>
        <rFont val="Arial"/>
        <family val="2"/>
      </rPr>
      <t xml:space="preserve"> a </t>
    </r>
    <r>
      <rPr>
        <b/>
        <u/>
        <sz val="11"/>
        <color indexed="8"/>
        <rFont val="Arial"/>
        <family val="2"/>
      </rPr>
      <t>disminuir</t>
    </r>
    <r>
      <rPr>
        <i/>
        <sz val="11"/>
        <color indexed="8"/>
        <rFont val="Arial"/>
        <family val="2"/>
      </rPr>
      <t xml:space="preserve"> </t>
    </r>
    <r>
      <rPr>
        <sz val="11"/>
        <color indexed="8"/>
        <rFont val="Arial"/>
        <family val="2"/>
      </rPr>
      <t xml:space="preserve">o </t>
    </r>
    <r>
      <rPr>
        <b/>
        <u/>
        <sz val="11"/>
        <color indexed="8"/>
        <rFont val="Arial"/>
        <family val="2"/>
      </rPr>
      <t>evitar</t>
    </r>
    <r>
      <rPr>
        <i/>
        <sz val="11"/>
        <color indexed="8"/>
        <rFont val="Arial"/>
        <family val="2"/>
      </rPr>
      <t xml:space="preserve"> </t>
    </r>
    <r>
      <rPr>
        <sz val="11"/>
        <color indexed="8"/>
        <rFont val="Arial"/>
        <family val="2"/>
      </rPr>
      <t xml:space="preserve">la materialización del riesgo Y/O </t>
    </r>
    <r>
      <rPr>
        <b/>
        <i/>
        <sz val="11"/>
        <color indexed="8"/>
        <rFont val="Arial"/>
        <family val="2"/>
      </rPr>
      <t xml:space="preserve">controles </t>
    </r>
    <r>
      <rPr>
        <sz val="11"/>
        <color indexed="8"/>
        <rFont val="Arial"/>
        <family val="2"/>
      </rPr>
      <t xml:space="preserve">y sus </t>
    </r>
    <r>
      <rPr>
        <b/>
        <i/>
        <sz val="11"/>
        <color indexed="8"/>
        <rFont val="Arial"/>
        <family val="2"/>
      </rPr>
      <t xml:space="preserve">acciones de manejo del riesgo  </t>
    </r>
    <r>
      <rPr>
        <sz val="11"/>
        <color indexed="8"/>
        <rFont val="Arial"/>
        <family val="2"/>
      </rPr>
      <t>orientadas</t>
    </r>
    <r>
      <rPr>
        <b/>
        <i/>
        <sz val="11"/>
        <color indexed="8"/>
        <rFont val="Arial"/>
        <family val="2"/>
      </rPr>
      <t xml:space="preserve"> </t>
    </r>
    <r>
      <rPr>
        <i/>
        <sz val="11"/>
        <color indexed="8"/>
        <rFont val="Arial"/>
        <family val="2"/>
      </rPr>
      <t xml:space="preserve">a </t>
    </r>
    <r>
      <rPr>
        <b/>
        <u/>
        <sz val="11"/>
        <color indexed="8"/>
        <rFont val="Arial"/>
        <family val="2"/>
      </rPr>
      <t xml:space="preserve">disminuir </t>
    </r>
    <r>
      <rPr>
        <b/>
        <sz val="11"/>
        <color indexed="8"/>
        <rFont val="Arial"/>
        <family val="2"/>
      </rPr>
      <t xml:space="preserve"> o </t>
    </r>
    <r>
      <rPr>
        <sz val="11"/>
        <color indexed="8"/>
        <rFont val="Arial"/>
        <family val="2"/>
      </rPr>
      <t xml:space="preserve"> </t>
    </r>
    <r>
      <rPr>
        <b/>
        <u/>
        <sz val="11"/>
        <color indexed="8"/>
        <rFont val="Arial"/>
        <family val="2"/>
      </rPr>
      <t xml:space="preserve">evitar </t>
    </r>
    <r>
      <rPr>
        <sz val="11"/>
        <color indexed="8"/>
        <rFont val="Arial"/>
        <family val="2"/>
      </rPr>
      <t xml:space="preserve">el impacto de la materialización del riesgo.  Lo anterior con el propósito de llevar el riesgo a </t>
    </r>
    <r>
      <rPr>
        <u/>
        <sz val="11"/>
        <color indexed="8"/>
        <rFont val="Arial"/>
        <family val="2"/>
      </rPr>
      <t>zona moderada.</t>
    </r>
    <r>
      <rPr>
        <sz val="11"/>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</si>
  <si>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t>COMPARTIR O TRANSFERIR EL RIESGO</t>
  </si>
  <si>
    <r>
      <rPr>
        <sz val="11"/>
        <color indexed="8"/>
        <rFont val="Arial"/>
        <family val="2"/>
      </rPr>
      <t xml:space="preserve">Implica tomar medidas que </t>
    </r>
    <r>
      <rPr>
        <b/>
        <u/>
        <sz val="11"/>
        <color indexed="60"/>
        <rFont val="Arial"/>
        <family val="2"/>
      </rPr>
      <t xml:space="preserve">REDUZCAN EL IMPACTO </t>
    </r>
    <r>
      <rPr>
        <b/>
        <u/>
        <sz val="11"/>
        <color indexed="8"/>
        <rFont val="Arial"/>
        <family val="2"/>
      </rPr>
      <t xml:space="preserve">de  la materialización del riesgo, </t>
    </r>
    <r>
      <rPr>
        <sz val="11"/>
        <color indexed="8"/>
        <rFont val="Arial"/>
        <family val="2"/>
      </rPr>
      <t xml:space="preserve"> a través del </t>
    </r>
    <r>
      <rPr>
        <b/>
        <sz val="11"/>
        <color indexed="8"/>
        <rFont val="Arial"/>
        <family val="2"/>
      </rPr>
      <t xml:space="preserve">COMPARTIR O TRASPASO </t>
    </r>
    <r>
      <rPr>
        <sz val="11"/>
        <color indexed="8"/>
        <rFont val="Arial"/>
        <family val="2"/>
      </rPr>
      <t xml:space="preserve">de las pérdidas potenciales a otras organizaciones o entidades, como en el caso de los contratos de seguros </t>
    </r>
    <r>
      <rPr>
        <b/>
        <sz val="11"/>
        <color indexed="8"/>
        <rFont val="Arial"/>
        <family val="2"/>
      </rPr>
      <t>(Pólizas)</t>
    </r>
    <r>
      <rPr>
        <sz val="11"/>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</si>
  <si>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t>EXTREMA</t>
  </si>
  <si>
    <r>
      <rPr>
        <sz val="11"/>
        <color indexed="8"/>
        <rFont val="Arial"/>
        <family val="2"/>
      </rPr>
      <t xml:space="preserve">Se implementan </t>
    </r>
    <r>
      <rPr>
        <b/>
        <i/>
        <sz val="11"/>
        <color indexed="8"/>
        <rFont val="Arial"/>
        <family val="2"/>
      </rPr>
      <t>controles</t>
    </r>
    <r>
      <rPr>
        <sz val="11"/>
        <color indexed="8"/>
        <rFont val="Arial"/>
        <family val="2"/>
      </rPr>
      <t>y sus</t>
    </r>
    <r>
      <rPr>
        <b/>
        <i/>
        <sz val="11"/>
        <color indexed="8"/>
        <rFont val="Arial"/>
        <family val="2"/>
      </rPr>
      <t xml:space="preserve"> acciones de manejo del riesgo</t>
    </r>
    <r>
      <rPr>
        <sz val="11"/>
        <color indexed="8"/>
        <rFont val="Arial"/>
        <family val="2"/>
      </rPr>
      <t xml:space="preserve">, orientadas a </t>
    </r>
    <r>
      <rPr>
        <b/>
        <u/>
        <sz val="11"/>
        <color indexed="8"/>
        <rFont val="Arial"/>
        <family val="2"/>
      </rPr>
      <t xml:space="preserve">disminuir </t>
    </r>
    <r>
      <rPr>
        <sz val="11"/>
        <color indexed="8"/>
        <rFont val="Arial"/>
        <family val="2"/>
      </rPr>
      <t>o</t>
    </r>
    <r>
      <rPr>
        <b/>
        <u/>
        <sz val="11"/>
        <color indexed="8"/>
        <rFont val="Arial"/>
        <family val="2"/>
      </rPr>
      <t xml:space="preserve"> evitar </t>
    </r>
    <r>
      <rPr>
        <sz val="11"/>
        <color indexed="8"/>
        <rFont val="Arial"/>
        <family val="2"/>
      </rPr>
      <t xml:space="preserve">la materialización del riesgo Y/O </t>
    </r>
    <r>
      <rPr>
        <b/>
        <sz val="11"/>
        <color indexed="8"/>
        <rFont val="Arial"/>
        <family val="2"/>
      </rPr>
      <t>c</t>
    </r>
    <r>
      <rPr>
        <b/>
        <i/>
        <sz val="11"/>
        <color indexed="8"/>
        <rFont val="Arial"/>
        <family val="2"/>
      </rPr>
      <t xml:space="preserve">ontroles </t>
    </r>
    <r>
      <rPr>
        <sz val="11"/>
        <color indexed="8"/>
        <rFont val="Arial"/>
        <family val="2"/>
      </rPr>
      <t xml:space="preserve">y sus </t>
    </r>
    <r>
      <rPr>
        <b/>
        <i/>
        <sz val="11"/>
        <color indexed="8"/>
        <rFont val="Arial"/>
        <family val="2"/>
      </rPr>
      <t xml:space="preserve">acciones de manejo del riesgo </t>
    </r>
    <r>
      <rPr>
        <sz val="11"/>
        <color indexed="8"/>
        <rFont val="Arial"/>
        <family val="2"/>
      </rPr>
      <t xml:space="preserve"> orientadas a </t>
    </r>
    <r>
      <rPr>
        <b/>
        <u/>
        <sz val="11"/>
        <color indexed="8"/>
        <rFont val="Arial"/>
        <family val="2"/>
      </rPr>
      <t xml:space="preserve">disminuir </t>
    </r>
    <r>
      <rPr>
        <u/>
        <sz val="11"/>
        <color indexed="8"/>
        <rFont val="Arial"/>
        <family val="2"/>
      </rPr>
      <t xml:space="preserve">o </t>
    </r>
    <r>
      <rPr>
        <b/>
        <u/>
        <sz val="11"/>
        <color indexed="8"/>
        <rFont val="Arial"/>
        <family val="2"/>
      </rPr>
      <t xml:space="preserve">evitar </t>
    </r>
    <r>
      <rPr>
        <sz val="11"/>
        <color indexed="8"/>
        <rFont val="Arial"/>
        <family val="2"/>
      </rPr>
      <t xml:space="preserve">el impacto de la materialización del riesgo. 
En lo relacionado con </t>
    </r>
    <r>
      <rPr>
        <b/>
        <sz val="11"/>
        <color indexed="8"/>
        <rFont val="Arial"/>
        <family val="2"/>
      </rPr>
      <t>Compartir o transferir el riesgo</t>
    </r>
    <r>
      <rPr>
        <sz val="11"/>
        <color indexed="8"/>
        <rFont val="Arial"/>
        <family val="2"/>
      </rPr>
      <t xml:space="preserve">, teniendo en cuenta que en esta zona de riesgo se pueden producir pérdidas considerables para el proceso y/o la entidad, se hace necesario que se implementen </t>
    </r>
    <r>
      <rPr>
        <b/>
        <sz val="11"/>
        <color indexed="8"/>
        <rFont val="Arial"/>
        <family val="2"/>
      </rPr>
      <t xml:space="preserve">controles </t>
    </r>
    <r>
      <rPr>
        <sz val="11"/>
        <color indexed="8"/>
        <rFont val="Arial"/>
        <family val="2"/>
      </rPr>
      <t>de protección</t>
    </r>
    <r>
      <rPr>
        <b/>
        <sz val="11"/>
        <color indexed="8"/>
        <rFont val="Arial"/>
        <family val="2"/>
      </rPr>
      <t xml:space="preserve"> </t>
    </r>
    <r>
      <rPr>
        <sz val="11"/>
        <color indexed="8"/>
        <rFont val="Arial"/>
        <family val="2"/>
      </rPr>
      <t xml:space="preserve">y sus </t>
    </r>
    <r>
      <rPr>
        <b/>
        <sz val="11"/>
        <color indexed="8"/>
        <rFont val="Arial"/>
        <family val="2"/>
      </rPr>
      <t xml:space="preserve">acciones de manejo del riesgo, </t>
    </r>
    <r>
      <rPr>
        <sz val="11"/>
        <color indexed="8"/>
        <rFont val="Arial"/>
        <family val="2"/>
      </rPr>
      <t xml:space="preserve">en los cuales se involucren </t>
    </r>
    <r>
      <rPr>
        <b/>
        <sz val="11"/>
        <color indexed="8"/>
        <rFont val="Arial"/>
        <family val="2"/>
      </rPr>
      <t>pólizas, tercerizaciones,</t>
    </r>
    <r>
      <rPr>
        <sz val="11"/>
        <color indexed="8"/>
        <rFont val="Arial"/>
        <family val="2"/>
      </rPr>
      <t xml:space="preserve"> entre otras medidas que protejan el proceso y/o la entidad.    </t>
    </r>
  </si>
  <si>
    <t>OPCIONES DE MANEJO</t>
  </si>
  <si>
    <t>* Asumir el riesgo
* Reducir el riesgo</t>
  </si>
  <si>
    <t>* Reducir el riesgo
* Evitar el riesgo
* Compartir o transferir</t>
  </si>
  <si>
    <t>* Evitar el riesgo
* Reducir el riesgo
* Compartir o transferir</t>
  </si>
  <si>
    <t>MATRIZ DE CALIFICACIÓN, EVALUACIÓN Y RESPUESTA A LOS RIESGOS</t>
  </si>
  <si>
    <t>CONCEPTO</t>
  </si>
  <si>
    <t>VALOR</t>
  </si>
  <si>
    <t>ZONA DE RIESGO BAJA</t>
  </si>
  <si>
    <t>ZONA DE RIESGO MODERADA</t>
  </si>
  <si>
    <t>ZONA DE RIESGO ALTA</t>
  </si>
  <si>
    <t>ZONA DE RIESGO EXTREMA</t>
  </si>
  <si>
    <t>PERIODICIDAD</t>
  </si>
  <si>
    <t>PROPÓSITO</t>
  </si>
  <si>
    <t xml:space="preserve">COMO SE REALIZA </t>
  </si>
  <si>
    <t>QUE PASA CON LAS OBSERVACIONES O DESVIACIONES</t>
  </si>
  <si>
    <t>EVIDENCIA</t>
  </si>
  <si>
    <t>ASIGNADO</t>
  </si>
  <si>
    <t>NO ASIGNADO</t>
  </si>
  <si>
    <t>ADECUADO</t>
  </si>
  <si>
    <t>INADECUADO</t>
  </si>
  <si>
    <t>¿LA OPORTUNIDAD EN QUE SE EJECUTA EL CONTROL AYUDA A PREVENIR LA MITIGACION DEL RIESGO O A DETECTAR LA MATERIALIZACION DEL RIESGO DE MANERA OPORTUNA?</t>
  </si>
  <si>
    <t>OPORTUNA</t>
  </si>
  <si>
    <t>INOPORTUNA</t>
  </si>
  <si>
    <t>PREVENIR</t>
  </si>
  <si>
    <t>DETECTAR</t>
  </si>
  <si>
    <t>NO ES UN CONTROL</t>
  </si>
  <si>
    <t>¿LAS ACTIVIDADES QUE SE DESARROLLAN EN EL CONTROL REALMENTE BUSCAN POR SI SOLA PREVENIR O DETECTAR LAS CAUSAS QUE PUEDEN DAR ORIGEN AL RIESGO, EJ.: VERIFICAR, VALIDAR, COTEJAR, COMPARAR, REVISAR, ETC.?</t>
  </si>
  <si>
    <t>CONFIABLE</t>
  </si>
  <si>
    <t>NO 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</si>
  <si>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</si>
  <si>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</si>
  <si>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</si>
  <si>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</si>
  <si>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</si>
  <si>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INCOMPLETA</t>
  </si>
  <si>
    <t>NO EXISTE</t>
  </si>
  <si>
    <t>1. RESPONSABLE</t>
  </si>
  <si>
    <t>2. PERIODICIDAD</t>
  </si>
  <si>
    <t>3. PROPOSITO</t>
  </si>
  <si>
    <t>4. COMO SE REALIZA LA ACTIVIDAD DE CONTROL</t>
  </si>
  <si>
    <t>5. QUE PASA CON LAS OBSERVACIONES O DESVIACIONES</t>
  </si>
  <si>
    <t>6. EVIDENCIA DE LA EJECUCIÓN DEL CONTROL</t>
  </si>
  <si>
    <t>CRITERIOS DE EVALUACION DEL CONTROL</t>
  </si>
  <si>
    <t>TOTAL</t>
  </si>
  <si>
    <t>RANGO DE CALIFICACION DEL CONTROL</t>
  </si>
  <si>
    <t>FUERTE</t>
  </si>
  <si>
    <t>RANGO DE CALIFICACION DE LA EJECUCION</t>
  </si>
  <si>
    <t>DISEÑO DEL CONTROL</t>
  </si>
  <si>
    <t>EJECUCION DEL CONTROL</t>
  </si>
  <si>
    <t>SOLIDEZ INDIVIDUAL DEL CONTROL</t>
  </si>
  <si>
    <t>fuerte: calificación entre 96 y 100”</t>
  </si>
  <si>
    <t>moderado:
calificación
entre 86 y 95</t>
  </si>
  <si>
    <t>débil:
calificación entre
0 y 85</t>
  </si>
  <si>
    <t>fuerte (siempre se ejecuta)</t>
  </si>
  <si>
    <t>moderado (algunas veces)</t>
  </si>
  <si>
    <t>débil (no se ejecuta)</t>
  </si>
  <si>
    <t>SI</t>
  </si>
  <si>
    <t>fuerte + fuerte = fuerte</t>
  </si>
  <si>
    <t>fuerte + moderado = moderado</t>
  </si>
  <si>
    <t>fuerte + débil = débil</t>
  </si>
  <si>
    <t>moderado + fuerte = moderado</t>
  </si>
  <si>
    <t>moderado + moderado = moderado</t>
  </si>
  <si>
    <t>moderado + débil = débil</t>
  </si>
  <si>
    <t>débil + fuerte = débil</t>
  </si>
  <si>
    <t>débil + moderado = débil</t>
  </si>
  <si>
    <t>débil + débil = débil</t>
  </si>
  <si>
    <t>PESO DE LA EJECUCIÓN DE CADA CONTROL</t>
  </si>
  <si>
    <t>DEBE 
ESTABLECER 
 ACCIONES  PARA  FORTALECER  EL CONTROL 
SÍ / NO</t>
  </si>
  <si>
    <t>PESO DEL
DISEÑO
DE CADA
CONTROL</t>
  </si>
  <si>
    <t>SOLIDEZ  INDIVIDUAL
DE CADA CONTROL
FUERTE:100
MODERADO:50
DÉBIL:0</t>
  </si>
  <si>
    <t xml:space="preserve">SOLIDEZ INDIVIDUAL DE CADA CONTROL </t>
  </si>
  <si>
    <t>SOLIDEZ DEL CONJUNTO  DE LOS CONTROLES</t>
  </si>
  <si>
    <t>¿LA FUENTE DE INFORMACIÓN QUE SE UTILIZA EN EL DESARROLLO DEL CONTROL ES INFORMACIÓN CONFIABLE QUE PERMITA MITIGAR EL RIESGO?</t>
  </si>
  <si>
    <t># DE COLUMNAS EN LA MATRIZ DE RIESGOS QUE SE DESPLAZA EN EL EJE DE LA PROBABILIDAD</t>
  </si>
  <si>
    <t># DE COLUMNAS EN LA MATRIZ DE RIESGOS QUE SE DESPLAZA EN EL EJE DEL IMPACTO</t>
  </si>
  <si>
    <t>SOLIDEZ DEL CONJUNTO DE LOS CONTROLES</t>
  </si>
  <si>
    <t>CONTROLES AYUDAN A DISMINUIR LA PROBABILIDAD</t>
  </si>
  <si>
    <t>CONTROLES AYUDAN A DISMINUIR EL IMPACTO</t>
  </si>
  <si>
    <t>DIRECTAMENTE</t>
  </si>
  <si>
    <t>NO DISMINUYE</t>
  </si>
  <si>
    <t>INDIRECTAMENTE</t>
  </si>
  <si>
    <t xml:space="preserve">NO DISMINUYE </t>
  </si>
  <si>
    <t>RESULTADOS DE LOS POSIBLES DESPLAZAMIENTOS DE LA PROBABILIDAD Y DEL IMPACTO DE LOS RIESGOS</t>
  </si>
  <si>
    <t>CONSECUENCIAS</t>
  </si>
  <si>
    <t>IDENTIFICACION DEL RIESGO</t>
  </si>
  <si>
    <t>TIPOLOGIA
DEL RIESGO</t>
  </si>
  <si>
    <t>CONTEXTO EXTERNO</t>
  </si>
  <si>
    <t xml:space="preserve">POLÍTICOS: cambios de gobierno, legislación, políticas públicas, regulación. </t>
  </si>
  <si>
    <t>ECONÓMICOS Y FINANCIEROS: disponibilidad de capital, liquidez, mercados financieros, desempleo, competencia.</t>
  </si>
  <si>
    <t>SOCIALES Y CULTURALES: demografía, responsabilidad social, orden público.</t>
  </si>
  <si>
    <t>TECNOLÓGICOS: avances en tecnología, acceso a sistemas de información externos, gobierno en línea.</t>
  </si>
  <si>
    <t>AMBIENTALES: emisiones y residuos, energía, catástrofes naturales, desarrollo sostenible.</t>
  </si>
  <si>
    <t>LEGALES Y REGLAMENTARIOS: Normatividad externa (leyes, decretos, ordenanzas y acuerdos).</t>
  </si>
  <si>
    <t xml:space="preserve">CONTEXTO INTERNO
</t>
  </si>
  <si>
    <t>FINANCIEROS: presupuesto de funcionamiento, recursos de inversión, infraestructura, capacidad instalada.</t>
  </si>
  <si>
    <t>PERSONAL: competencia del personal, disponibilidad del personal, seguridad y salud ocupacional.</t>
  </si>
  <si>
    <t>PROCESOS: capacidad, diseño, ejecución, proveedores, entradas, salidas, gestión del conocimiento.</t>
  </si>
  <si>
    <t>TECNOLOGÍA: integridad de datos, disponibilidad de datos y sistemas, desarrollo, producción, mantenimiento de sistemas de información.</t>
  </si>
  <si>
    <t>ESTRATÉGICOS: direccionamiento estratégico, planeación institucional, liderazgo, trabajo en equipo.</t>
  </si>
  <si>
    <t>COMUNICACIÓN INTERNA: canales utilizados y su efectividad, flujo de la información necesaria para el desarrollo de las operaciones.</t>
  </si>
  <si>
    <t>CONTEXTO DEL PROCESO</t>
  </si>
  <si>
    <t>DISEÑO DEL PROCESO: claridad en la descripción del alcance y objetivo del proceso.</t>
  </si>
  <si>
    <t xml:space="preserve">INTERACCIONES CON OTROS PROCESOS: relación precisa con otros procesos en cuanto a  insumos, proveedores, productos, usuarios o clientes. </t>
  </si>
  <si>
    <t>TRANSVERSALIDAD: procesos que determinan lineamientos necesarios para el desarrollo de todos los procesos de la entidad.</t>
  </si>
  <si>
    <t>PROCEDIMIENTOS ASOCIADOS: pertinencia en los procedimientos que desarrollan los procesos.</t>
  </si>
  <si>
    <t>RESPONSABLES DEL PROCESO: grado de autoridad y responsabilidad de los funcionarios frente al proceso.</t>
  </si>
  <si>
    <t>COMUNICACIÓN ENTRE LOS PROCESOS: efectividad en los flujos de información determinados en la interacción de los procesos</t>
  </si>
  <si>
    <t xml:space="preserve">ACTIVOS DE SEGURIDAD DIGITAL DEL PROCESO: información, aplicaciones, hardware entre otros, que se deben proteger para garantizar el funcionamiento interno de cada proceso, como de cara al ciudadano.  Ver conceptos básicos relacionados con el riesgo páginas 8 y 9. </t>
  </si>
  <si>
    <t>TIPOLOGIA DE RIESGOS</t>
  </si>
  <si>
    <r>
      <rPr>
        <b/>
        <sz val="11"/>
        <color indexed="8"/>
        <rFont val="Arial"/>
        <family val="2"/>
      </rPr>
      <t>Riesgos estratégicos:</t>
    </r>
    <r>
      <rPr>
        <sz val="11"/>
        <color indexed="8"/>
        <rFont val="Arial"/>
        <family val="2"/>
      </rPr>
      <t xml:space="preserve"> posibilidad de ocurrencia de eventos que afecten los objetivos estratégicos de la organización pública y por tanto impactan toda la entidad.</t>
    </r>
  </si>
  <si>
    <r>
      <rPr>
        <b/>
        <sz val="11"/>
        <color indexed="8"/>
        <rFont val="Arial"/>
        <family val="2"/>
      </rPr>
      <t>Riesgos gerenciales:</t>
    </r>
    <r>
      <rPr>
        <sz val="11"/>
        <color indexed="8"/>
        <rFont val="Arial"/>
        <family val="2"/>
      </rPr>
      <t xml:space="preserve"> posibilidad de ocurrencia de eventos que afecten los procesos gerenciales y/o la alta dirección.</t>
    </r>
  </si>
  <si>
    <r>
      <rPr>
        <b/>
        <sz val="11"/>
        <color indexed="8"/>
        <rFont val="Arial"/>
        <family val="2"/>
      </rPr>
      <t>Riesgos operativos:</t>
    </r>
    <r>
      <rPr>
        <sz val="11"/>
        <color indexed="8"/>
        <rFont val="Arial"/>
        <family val="2"/>
      </rPr>
      <t xml:space="preserve"> posibilidad de ocurrencia de eventos que afecten los procesos misionales de la entidad.</t>
    </r>
  </si>
  <si>
    <r>
      <rPr>
        <b/>
        <sz val="11"/>
        <color indexed="8"/>
        <rFont val="Arial"/>
        <family val="2"/>
      </rPr>
      <t>Riesgos financieros:</t>
    </r>
    <r>
      <rPr>
        <sz val="11"/>
        <color indexed="8"/>
        <rFont val="Arial"/>
        <family val="2"/>
      </rPr>
      <t xml:space="preserve"> posibilidad de ocurrencia de eventos que afecten los estados financieros y todas aquellas áreas involucradas con el proceso financiero como presupuesto, tesorería, contabilidad, cartera, central de cuentas, costos, etc.</t>
    </r>
  </si>
  <si>
    <r>
      <rPr>
        <b/>
        <sz val="11"/>
        <color indexed="8"/>
        <rFont val="Arial"/>
        <family val="2"/>
      </rPr>
      <t>Riesgos tecnológicos:</t>
    </r>
    <r>
      <rPr>
        <sz val="11"/>
        <color indexed="8"/>
        <rFont val="Arial"/>
        <family val="2"/>
      </rPr>
      <t xml:space="preserve"> posibilidad de ocurrencia de eventos que afecten la totalidad o parte de la infraestructura tecnológica (hardware, software, redes, etc.) de una entidad.</t>
    </r>
  </si>
  <si>
    <r>
      <rPr>
        <b/>
        <sz val="11"/>
        <color indexed="8"/>
        <rFont val="Arial"/>
        <family val="2"/>
      </rPr>
      <t xml:space="preserve">Riesgos de cumplimiento: </t>
    </r>
    <r>
      <rPr>
        <sz val="11"/>
        <color indexed="8"/>
        <rFont val="Arial"/>
        <family val="2"/>
      </rPr>
      <t>posibilidad de ocurrencia de eventos que afecten la situación jurídica o contractual de la organización debido a su incumplimiento o desacato a la normatividad legal y las obligaciones contractuales</t>
    </r>
  </si>
  <si>
    <r>
      <rPr>
        <b/>
        <sz val="11"/>
        <color indexed="8"/>
        <rFont val="Arial"/>
        <family val="2"/>
      </rPr>
      <t>Riesgo de imagen o reputacional:</t>
    </r>
    <r>
      <rPr>
        <sz val="11"/>
        <color indexed="8"/>
        <rFont val="Arial"/>
        <family val="2"/>
      </rPr>
      <t xml:space="preserve"> posibilidad de ocurrencia de un evento que afecte la imagen, buen nombre o reputación de una organización ante sus clientes y partes interesadas.</t>
    </r>
  </si>
  <si>
    <r>
      <rPr>
        <b/>
        <sz val="11"/>
        <color indexed="8"/>
        <rFont val="Arial"/>
        <family val="2"/>
      </rPr>
      <t>Riesgos de corrupción:</t>
    </r>
    <r>
      <rPr>
        <sz val="11"/>
        <color indexed="8"/>
        <rFont val="Arial"/>
        <family val="2"/>
      </rPr>
      <t xml:space="preserve"> posibilidad de que, por acción u omisión, se use el poder para desviar la gestión de lo público hacia un beneficio privado.</t>
    </r>
  </si>
  <si>
    <r>
      <rPr>
        <b/>
        <sz val="11"/>
        <color indexed="8"/>
        <rFont val="Arial"/>
        <family val="2"/>
      </rPr>
      <t>Riesgos de seguridad digital:</t>
    </r>
    <r>
      <rPr>
        <sz val="11"/>
        <color indexed="8"/>
        <rFont val="Arial"/>
        <family val="2"/>
      </rPr>
      <t xml:space="preserve">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r>
  </si>
  <si>
    <t>NO</t>
  </si>
  <si>
    <t>DESCRIPCION</t>
  </si>
  <si>
    <t>Es viable que el evento ocurra en la mayoría de las circunstancias.</t>
  </si>
  <si>
    <t>El evento podrá ocurrir en algún momento.</t>
  </si>
  <si>
    <t>Mas de 1 vez al año</t>
  </si>
  <si>
    <t>Al menos 1 vez en el utlimo año</t>
  </si>
  <si>
    <t>Al menos 1 vez en los últimos 2 años.</t>
  </si>
  <si>
    <t>Al menos 1 vez en los últimos 5 años</t>
  </si>
  <si>
    <t>No se ha presentado en los últimos 5 años</t>
  </si>
  <si>
    <t>El evento puede ocurrir solo en circunstancias excepcionales (poco comunes o anormales).</t>
  </si>
  <si>
    <t>Impacto que afecte la ejecución presupuestal
en un valor ≥0,5%.
Pérdida de cobertura en la prestación de
los servicios de la entidad ≥1%.
Pago de indemnizaciones a terceros por acciones
legales que pueden afectar el presupuesto
total de la entidad en un valor ≥0,5%.
Pago de sanciones económicas por incumplimiento
en la normatividad aplicable ante un
ente regulador, las cuales afectan en un valor
≥0,5% del presupuesto general de la entidad.</t>
  </si>
  <si>
    <t>Impacto que afecte la ejecución presupuestal
en un valor ≥1%.
Pérdida de cobertura en la prestación de
los servicios de la entidad ≥5%.
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t>
  </si>
  <si>
    <t>Interrupción de las operaciones de la entidad
por algunas horas.
Reclamaciones o quejas de los usuarios, que
implican investigaciones internas disciplinarias.
Imagen institucional afectada localmente por
retrasos en la prestación del servicio a los
usuarios o ciudadanos.</t>
  </si>
  <si>
    <t>Interrupción de las operaciones de la entidad
por más de cinco (5) días.
Intervención por parte de un ente de control u
otro ente regulador.
Pérdida de información crítica para la entidad
que no se puede recuperar.
Incumplimiento en las metas y objetivos
institucionales afectando de forma grave la
ejecución presupuestal.
Imagen institucional afectada en el orden
nacional o regional por actos o hechos de
corrupción comprobados.</t>
  </si>
  <si>
    <t>Impacto que afecte la ejecución presupuestal
en un valor ≥50%.
Pérdida de cobertura en la prestación de
los servicios de la entidad ≥50%.
Pago de indemnizaciones a terceros por
acciones legales que pueden afectar el
presupuesto total de la entidad en un valor
≥50%.
Pago de sanciones económicas por incumplimiento en la normatividad aplicable
ante un ente regulador, las cuales afectan
en un valor ≥50% del presupuesto general
de la entidad.</t>
  </si>
  <si>
    <t>Impacto que afecte la ejecución presupuestal
en un valor ≥20%.
Pérdida de cobertura en la prestación de
los servicios de la entidad ≥20%.
Pago de indemnizaciones a terceros por
acciones legales que pueden afectar el
presupuesto total de la entidad en un valor
≥20%.
Pago de sanciones económicas por incumplimiento
en la normatividad aplicable
ante un ente regulador, las cuales afectan
en un valor ≥20% del presupuesto general
de la entidad.</t>
  </si>
  <si>
    <t>Interrupción de las operaciones de la entidad
por más de dos (2) días.
Pérdida de información crítica que puede ser
recuperada de forma parcial o incompleta.
Sanción por parte del ente de control u otro
ente regulador.
Incumplimiento en las metas y objetivos institucionales afectando el cumplimiento en las
metas de gobierno.
Imagen institucional afectada en el orden
nacional o regional por incumplimientos en la
prestación del servicio a los usuarios o ciudadanos.</t>
  </si>
  <si>
    <t>Impacto que afecte la ejecución presupuestal
en un valor ≥5%.
Pérdida de cobertura en la prestación de
los servicios de la entidad ≥10%.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</si>
  <si>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</si>
  <si>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No hay interrupción de las operaciones de la                                                                                                                                                                                                                                                                entidad.
No se generan sanciones económicas o administrativas.
No se afecta la imagen institucional de forma                                                                                                                                                                                                                                                significativa.</t>
  </si>
  <si>
    <t>ESTABLECIMIENTO DEL CONTEXTO</t>
  </si>
  <si>
    <t>DEL PROCESO</t>
  </si>
  <si>
    <t>DIRECCIONAMIENTO ESTRATEGICO Y GERENCIAL</t>
  </si>
  <si>
    <t>GESTION DEL MERCADEO Y VENTA DE SERVICIOS</t>
  </si>
  <si>
    <t>INGRESO</t>
  </si>
  <si>
    <t>ATENCION DE URGENCIAS</t>
  </si>
  <si>
    <t>ATENCION HOSPITALARIA</t>
  </si>
  <si>
    <t>ATENCION QUIRURGICA</t>
  </si>
  <si>
    <t>ATENCION DE CONSULTA EXTERNA</t>
  </si>
  <si>
    <t>APOYO DIAGNOSTICO Y TERAPEUTICO</t>
  </si>
  <si>
    <t>DOCENCIA E INVESTIGACION</t>
  </si>
  <si>
    <t>EGRESO</t>
  </si>
  <si>
    <t>GESTION Y DESARROLLO DEL TALENTO HUMANO</t>
  </si>
  <si>
    <t>GESTION DE INFORMACION Y COMUNICACIÓN</t>
  </si>
  <si>
    <t>GESTION DEL AMBIENTE Y RECURSOS FISICOS</t>
  </si>
  <si>
    <t>GESTION DE TECNOLOGIA</t>
  </si>
  <si>
    <t>GESTION ADQUISICION DE BIENES Y SERVICIOS</t>
  </si>
  <si>
    <t>GESTIO JURIDICA</t>
  </si>
  <si>
    <t>GESTION FINANCIERA</t>
  </si>
  <si>
    <t xml:space="preserve">EVALUACION DE CONTROL INTERNO DE GESTION </t>
  </si>
  <si>
    <t>VIGILANCIA EPIDEMIOLOGICA</t>
  </si>
  <si>
    <t>POLITICOS</t>
  </si>
  <si>
    <t>ECONOMICOS Y FINANCIEROS</t>
  </si>
  <si>
    <t>SOCIALES Y CULTURALES</t>
  </si>
  <si>
    <t>TECNOLÓGICOS</t>
  </si>
  <si>
    <t>AMBIENTALES</t>
  </si>
  <si>
    <t>LEGALES Y REGLAMENTARIOS</t>
  </si>
  <si>
    <t>FINANCIEROS</t>
  </si>
  <si>
    <t>PERSONAL</t>
  </si>
  <si>
    <t>PROCESOS</t>
  </si>
  <si>
    <t>TECNOLÓGIA</t>
  </si>
  <si>
    <t>ESTRATEGICOS</t>
  </si>
  <si>
    <t>COMUNICACIÓN INTERNA</t>
  </si>
  <si>
    <t>DISEÑO DEL PROCESO</t>
  </si>
  <si>
    <t>INTERACCIONES CON OTROS PROCESOS</t>
  </si>
  <si>
    <t>TRANSVERSALIDAD</t>
  </si>
  <si>
    <t>PROCEDIMIENTOS ASOCIADOS</t>
  </si>
  <si>
    <t>RESPONSABLES DEL PROCESO</t>
  </si>
  <si>
    <t>COMUNICACIÓN ENTRE LOS PROCESOS</t>
  </si>
  <si>
    <t>ACTIVOS DE SEGURIDAD DIGITAL DEL PROCESO</t>
  </si>
  <si>
    <t>GERENCIALES</t>
  </si>
  <si>
    <t>OPERATIVOS</t>
  </si>
  <si>
    <t>TECNOLOGICOS</t>
  </si>
  <si>
    <t>CUMPLIMIENTO</t>
  </si>
  <si>
    <t>IMAGEN O REPUTACIONAL</t>
  </si>
  <si>
    <t>CORRUPCION</t>
  </si>
  <si>
    <t>SEGURIDAD DIGITAL</t>
  </si>
  <si>
    <t>I M PA C T O ( C O N S E C U E N C I A S )
C U A N T I TAT I V O</t>
  </si>
  <si>
    <t>I M PA C T O ( C O N S E C U E N C I A S )
C U A L I TAT I V O</t>
  </si>
  <si>
    <t>5 CASI SEGURO</t>
  </si>
  <si>
    <t>4 PROBABLE</t>
  </si>
  <si>
    <t>3 POSIBLE</t>
  </si>
  <si>
    <t>2 IMPOSIBLE</t>
  </si>
  <si>
    <t>1 RARA VEZ</t>
  </si>
  <si>
    <t xml:space="preserve">ACTIVIDAD DE CONTROL </t>
  </si>
  <si>
    <t>VALORACION DE LOS CONTROLES - DISEÑO DE CONTROLES</t>
  </si>
  <si>
    <t xml:space="preserve">VARIABLES A EVALUAR PARA EL ADECUADO DISEÑO DE CONTROLES </t>
  </si>
  <si>
    <t xml:space="preserve">VALORACION DEL RIESGO INHERENTE </t>
  </si>
  <si>
    <t>ANALISIS DEL RIESGO</t>
  </si>
  <si>
    <t>EVALUACION DEL RIESGO</t>
  </si>
  <si>
    <t>1.1 ¿EXISTE UN RESPONSABLE ASIGNADO A LA EJECUCION DEL CONTROL?</t>
  </si>
  <si>
    <t>1.2 ¿EL RESPONSABLE TIENE LA AUTORIDAD Y ADECUADA SEGREGACION DE FUNCIONES EN LA EJECUCION DEL CONTROL?</t>
  </si>
  <si>
    <t>DEBIL</t>
  </si>
  <si>
    <t>1 INSIGNIFICANTE</t>
  </si>
  <si>
    <t>5 CATASTRÓFICO</t>
  </si>
  <si>
    <t xml:space="preserve">4 MAYOR </t>
  </si>
  <si>
    <t>3 MODERADO</t>
  </si>
  <si>
    <t>2 MENOR</t>
  </si>
  <si>
    <t>Comité operativo de emergencias hospitalarias</t>
  </si>
  <si>
    <t>Proceso de notificacion de eventos de interes en salud publica</t>
  </si>
  <si>
    <t>Subgerente de salud</t>
  </si>
  <si>
    <t>Diario</t>
  </si>
  <si>
    <t>Diario (dias habiles) y/o cada vez que se requeira</t>
  </si>
  <si>
    <t xml:space="preserve">Analizar y evaluar las actividades planteadas en el plan de contingencias, asi como los ajustes o actualizaciones al mismo según lineamientos del ministerio de salud y la proteccion social </t>
  </si>
  <si>
    <t>Diarimiente en la oficina de subgerencia de salud, se reunen los miembros del comité e invitados, asi como personal que considere que puede aportar para mejorar las acciones del plan de contingencia, se ejecuta el proposito del control, se revisan compromisos, se da respuesta a solicitudes de entes de control, se revisan estadisticas entre otras</t>
  </si>
  <si>
    <t>Se debaten las desviaciones que se identifiquen en el comité y se formulan los compromisos y medidas correctivas pertinentes</t>
  </si>
  <si>
    <t xml:space="preserve">Actas
Listados de asistencias
Informes a entes de control
</t>
  </si>
  <si>
    <t>Coordinador de vigilancia epidemiologica</t>
  </si>
  <si>
    <t>Estandarizar la secuencia regular que se debe seguir en caso de la aparición de algún evento de interés en salud pública con el fin de dar cumplimiento a los lineamientos y protocolos establecidos para los eventos de interés en salud publica</t>
  </si>
  <si>
    <t>Se ejecutan las actividades descritas dentro del procedimiento VE-PR-004 Procedimento de identificacion de eventos de interes en salud publica</t>
  </si>
  <si>
    <t>Se informa al servicio de la institucion responsable del reporte de la informacion a traves de correo electornico y/o comunicación interna, para el cumplimiento</t>
  </si>
  <si>
    <t>Comunicación interna
Correo electronico
Plataforma de SIVIGILA</t>
  </si>
  <si>
    <t>No se tiene un control establecido</t>
  </si>
  <si>
    <t>-</t>
  </si>
  <si>
    <t>ACTIVO</t>
  </si>
  <si>
    <t>DESCRIPCION DEL RIESGO</t>
  </si>
  <si>
    <t>AMENAZA</t>
  </si>
  <si>
    <t>CAUSAS/VULNERABILIDADES</t>
  </si>
  <si>
    <t>Mal funcionamiento del equipo</t>
  </si>
  <si>
    <t>Permanente</t>
  </si>
  <si>
    <t>Afectación muy grave de la integridad de la información debido al interés
particular de los empleados y terceros
Afectación muy grave de la disponibilidad de la información debido al
interés particular de los empleados y terceros
Afectación muy grave confidencialidad de la información debido al interés
particular de los empleados y terceros</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</si>
  <si>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</si>
  <si>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</si>
  <si>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leve de la integridad
Afectación leve de la disponibilidad
Afectación leve de la confidencialidad</t>
  </si>
  <si>
    <t>Sin afectación de la integridad
Sin afectación de la disponibilidad
Sin afectación de la confidencialidad</t>
  </si>
  <si>
    <t>I M PA C T O ( C O N S E C U E N C I A S ) SEGURIDAD DIGITAL
C U A L I TAT I V O</t>
  </si>
  <si>
    <t>Verificación de conectividad en el ponchado del punto</t>
  </si>
  <si>
    <t>Técnico de sistemas</t>
  </si>
  <si>
    <t>Verificar la conectividad en el momento de la creación del punto</t>
  </si>
  <si>
    <t>De no encontrar conectividad se vuelve a ponchar el punto de red</t>
  </si>
  <si>
    <t>El técnico de sistemas, al crear el punto de red, se realiza conexión de un equipo y se verifica la conectividad del mismo en la red.</t>
  </si>
  <si>
    <t>Inhabilitar interfaces de comunicaciones que no se usan en los equipos (wifi, bluetooth)</t>
  </si>
  <si>
    <t>Dejar inactivos aquellas interfaces que no son requeridas para la conectividad del equipos</t>
  </si>
  <si>
    <t>El técnico de sistemas cada vez que configura un equipo para ser entregado al usuario final debe inactivar tarjeta de red inalambria y bluetooth si no son usados para evitar una intrusión no autorizada usando este medio</t>
  </si>
  <si>
    <t>Administración de control de acceso en la sede principal</t>
  </si>
  <si>
    <t>Ingeniero de sistemas</t>
  </si>
  <si>
    <t>Semanal</t>
  </si>
  <si>
    <t>Gestionar el acceso a los servidores y  navegación en internet de los equipos conectados en la sede principal</t>
  </si>
  <si>
    <t>El ingeniero de sistemas de manera periodica revisa los informes del enrutador del tráfico de la sede principal</t>
  </si>
  <si>
    <t>SOPORTE</t>
  </si>
  <si>
    <t>ACTIVIDAD DE CONTROL</t>
  </si>
  <si>
    <t>TRATAMIENTO DEL RIESGO RESIDUAL</t>
  </si>
  <si>
    <t>Procedimiento de mantenimiento preventivo</t>
  </si>
  <si>
    <t>HARDWARE</t>
  </si>
  <si>
    <t>FALLAS TECNICAS</t>
  </si>
  <si>
    <t>Activo que queda fuera de servicio o que presenta dificultades en su funcionamiento</t>
  </si>
  <si>
    <t>Falta de acceso al recurso informático</t>
  </si>
  <si>
    <t>Ausencia de esquemas de reemplazo periódico</t>
  </si>
  <si>
    <t xml:space="preserve">Mantenimiento insuficiente
</t>
  </si>
  <si>
    <t xml:space="preserve">Falta de oportunidad en el cambio de partes o equipos obsoletos.  </t>
  </si>
  <si>
    <t>Ingeniero TICS</t>
  </si>
  <si>
    <t xml:space="preserve">A.8.1.3 Establecer un correcto inventario de equipos donde esten debidamente clasificados y etiquetados y se defina su constante actualizacion. Fortalecer el proceso de mantenimientos preventivos haciendo cumplir su periodicidad y definir una lista de cheuqeo para garantizar la calidad del mismo </t>
  </si>
  <si>
    <t>A.8.1.1 Se debe estabkecer un inventario de equipos donde se defina claramente la depreciacion de los mismos y de esta manera definir el tiempo en que se deben dar de baja los diferentes elementos de hardware</t>
  </si>
  <si>
    <t>ACCIONES NO AUTORIZADAS</t>
  </si>
  <si>
    <t>Personal interno y/o externo que por uno u otro medio obtiene acceso a informacion para fines personales o causar algun daño</t>
  </si>
  <si>
    <t>Uso inadecuado de controles de acceso al edificio</t>
  </si>
  <si>
    <t>Espionaje Remoto (pirata informatico, intruso ilegal)</t>
  </si>
  <si>
    <t>Uso no autorizado de los equipo</t>
  </si>
  <si>
    <t>Ingreso de personas no deseadas con posibles fines delictivos o destructivos al edificio</t>
  </si>
  <si>
    <t>Robo de informacion, posible alteracion o modificacion de informacion sensible. Borrado de informacion</t>
  </si>
  <si>
    <t>5 PROBABLE</t>
  </si>
  <si>
    <t>A.9.1.1 Establecer y documentar una politica de control de acceso</t>
  </si>
  <si>
    <t>Subgerencia Administrativa y financiera</t>
  </si>
  <si>
    <t>A9.4.1 El acceso a la información y a las funciones de los sistemas
de las aplicaciones se debería restringir de acuerdo con la política de
control de acceso</t>
  </si>
  <si>
    <t>Ingeniero de Infraestructura</t>
  </si>
  <si>
    <t>Inventario de equipos   Plan de compras</t>
  </si>
  <si>
    <t>Politica de control de acceso</t>
  </si>
  <si>
    <t>Adquirir un equipo de borde (firewall) administrado por la ESE donde se pueda filtrar la informacion entrante y saliente a la entidad a traves de la web</t>
  </si>
  <si>
    <t>ERRORES DE USUARIOS</t>
  </si>
  <si>
    <t>equivocaciones de las personas cuando usan los servicios, datos, etc</t>
  </si>
  <si>
    <t>Generacion de informacion errada y en su peor caso, la perdida de esta por mal manejo</t>
  </si>
  <si>
    <t>Falta de conciencia y capacitacion por parte de los usuarios</t>
  </si>
  <si>
    <t>Error en el uso o abuso de derechos</t>
  </si>
  <si>
    <t xml:space="preserve">Programar capacitaciones para concientizar a los usuarios en temas de seguridad de la informacion. Diseñar cursos en la plataforma </t>
  </si>
  <si>
    <t>A9.1.1 Politica de Control de Acceso donde se especifique las responsabilidades y conocimientos minimos que deben tener los usuarios con respecto a la responsabilidad y buen uso de la informacion de la ESE</t>
  </si>
  <si>
    <t>INFORMACION</t>
  </si>
  <si>
    <t>DIVULGACION Y/O MODIFICACION DE LA INFORMACION</t>
  </si>
  <si>
    <t>Revelación de información clasificada.                    Alteración intencional de la información, con la intensión de obtener beneficio o causar daño.</t>
  </si>
  <si>
    <t>Ausencia de procedimiento de registro/retiro de usuarios. Ausencia de proceso para supervision de derechos de acceso</t>
  </si>
  <si>
    <t>Falsificacion de derechos</t>
  </si>
  <si>
    <t>Perdida total o parcial de informacion y/o modificacion de la misma</t>
  </si>
  <si>
    <t xml:space="preserve">A.9.4.1  El acceso a la información y a las funciones de los sistemas
de las aplicaciones se debería restringir de acuerdo con la política de
control de acceso.
</t>
  </si>
  <si>
    <t>Utilizar perfiles de usuarios restringidos de acuerdo a los roles y donde se les obligue a los usuarios a utilizar contraseñas fuertes para el acceso. Crear un formato de creacion y desactivacion de usuarios de los diferentes sistemas y hacerlo cumplir sin excepcion</t>
  </si>
  <si>
    <t>RED</t>
  </si>
  <si>
    <t>Intermitencia en la continuidad de la red</t>
  </si>
  <si>
    <t>Falla en la red que puede provocar inactividad en la prestación del servicio</t>
  </si>
  <si>
    <t>Ausencia de pruebas de envío o recepción de mensajes</t>
  </si>
  <si>
    <t>Perdida en la idpsonibilidad e integridad de la información</t>
  </si>
  <si>
    <t>A.9.1.2. Control de acceso a las redes y servicios asociados: Monitorear el tráfico de red, la interconexión de los equipos que se encuentran consumiendo recursos de red
Verificación de conectividad en el ponchado del punto</t>
  </si>
  <si>
    <t>Ingeniero de infraestructura</t>
  </si>
  <si>
    <t>Líneas de comunicación sin protección</t>
  </si>
  <si>
    <t>Espionaje
Curiosidad</t>
  </si>
  <si>
    <t>A.13.1.1. Controles de red: Aplicar política de GPO en los equipos que no deben tener activos la funcionalidad de conexión por wifi y/o bluetooth
Inhabilitar interfaces de comunicaciones que no se usan en los equipos (wifi, bluetooth)</t>
  </si>
  <si>
    <t>Polìtica de seguridad de la información</t>
  </si>
  <si>
    <t>Interrupción del Firewall</t>
  </si>
  <si>
    <t>Acceso directo a servidores sin control, exceso de privilegios para la navegación en internet</t>
  </si>
  <si>
    <t>Penetración en el sistema</t>
  </si>
  <si>
    <t>Trafico sensible sin protección</t>
  </si>
  <si>
    <t>Perdida en la confidencialidad de la información
Divulgación ilegal de la información</t>
  </si>
  <si>
    <t>A.13.1.2. Mecanismos de seguridad asociados a servicios en red: Ampliar la administración de control de acceso a todas las sedes de la entidad
Administración de control de acceso en la sede principal</t>
  </si>
  <si>
    <t>Profesional Universitario de Sistemas</t>
  </si>
  <si>
    <t>Plan de compras</t>
  </si>
  <si>
    <t>SERVICIOS</t>
  </si>
  <si>
    <t>Servicios no disponibles para el acceso de los datos que existen almacenados dentro de los seridores de la entidad.</t>
  </si>
  <si>
    <t>La entidad tiene sedes las cuales se deben interconectar a través de Internet, además que en la actualidad muchas de las actividades que se desarrollan se basan en la prestación de este servicio</t>
  </si>
  <si>
    <t xml:space="preserve">No disponibilidad de información unificada
</t>
  </si>
  <si>
    <t>Falla  en la prestación del servicio del proveedor</t>
  </si>
  <si>
    <t>Multas por la no presentación de informes
Demora en la prestación del servicio
Pérdida de imagen</t>
  </si>
  <si>
    <t>A.15.2.1. Supervisión y revisión de los servicios prestados por terceros: La entidad debe revisar y auditar con regularidad los contratos de prestación de servicios de terceros. De encontrar alguna novedad debe contar con un procedimiento en el que estos sean notificados y validados por el área jurídica de la empresa.</t>
  </si>
  <si>
    <t>Contrato de prestación de servicios</t>
  </si>
  <si>
    <t>Ausencia del plan de continuidad</t>
  </si>
  <si>
    <t>Falta de previsión para actuar en momentos de fallos informáticos</t>
  </si>
  <si>
    <t>A.17.11.1. Planificación de la continuidad de seguridad de la información: Contar con un plan de continuidad, que incialmente aplique a procesos críticos. Este plan debe contemplar los requisitos de seguridad (Confidencialidad, integridad, disponibilidad) . Este plan debe estar aprobado por la alta dirección, debe ser conocido por los miembros de la organización y debe estar probado.</t>
  </si>
  <si>
    <t>Plan de continuidad y contingencia informática</t>
  </si>
  <si>
    <t>Abuso de privilegios de acceso</t>
  </si>
  <si>
    <t>Un recurso mal usado puede llevar a la visita de sitios web en los que, en muchas ocasiones sin que el usuario se de cuenta, descargue virus o malware que puede llevar al funcionamiento no adecuado de la red o sistema de información en la entidad</t>
  </si>
  <si>
    <t>Abuso de los derechos
Error en el uso</t>
  </si>
  <si>
    <t>Ausencia de controles en la navegación y/o acceso a sitios a través de internet</t>
  </si>
  <si>
    <t>Descarga de malware
Aumento del tiempo ocioso 
Penetración en el sistema</t>
  </si>
  <si>
    <t xml:space="preserve">A.9.1.1. Política de Control de Acceso:  Establecer, documentar y revisar una política de control de acceso con base en los requisitos del negocio y de seguridad de la información.
A.9.1.2. Acceso a redes y a servicios en red: Contar con gestor de navegación, que permita la administración de accesos a los usuarios de acuerdo a su perfil y al mismo tiempo realizar seguimiento a los accesos concedidos, servicios de red, controles para proteger los accesos a las conexiones de red y servicios de red.
A.9.2.3. Gestión de derechos de acceso privilegiado: Se debe restringir y controlar la asignación y uso de derechos de acceso privilegiado.
A.9.2.5. Revisión de los derechos de acceso de usuarios: Se debe revisar los derechos de acceso de los usuarios, a intervalos regulares.
</t>
  </si>
  <si>
    <t>Política de control de acceso</t>
  </si>
  <si>
    <t>Pérdida de Datos por modificación, alteración y eliminación de información de la base de datos misionales de la entidad.</t>
  </si>
  <si>
    <t>Al cristalizar un daño en la información insititucional se debe recurrir a las copias de seguridad para restablecer los datos en la entidad</t>
  </si>
  <si>
    <t>Ataques contra el sistema</t>
  </si>
  <si>
    <t>Terrorisma, destrucción</t>
  </si>
  <si>
    <t>Pérdida de información
Daño en la imagen institucional
Filtrado de información</t>
  </si>
  <si>
    <t>A.12.3.1. Copias de seguridad de la información: Se debe establecer cobertura, periodicidad,  y la criticidad de la información para la copia. También se debe contar con pruebas sobre las copias de seguridad almacenadas y se debe determinar cuales copias deben tener respado redundante en un medio que pueda garantizar acceso en una emergencia, verificando el tiempo de restauración requerido. Estudiar la manera que las copias mas vulnerables con la confidencialidad de la información tengan un método de encriptación</t>
  </si>
  <si>
    <t>Procedimiento de copias de seguridad</t>
  </si>
  <si>
    <t>SOFTWARE</t>
  </si>
  <si>
    <t xml:space="preserve">Avería de origen
físico o lógico </t>
  </si>
  <si>
    <t>Aplicación con errores de programación que conducen a fallas de funcionamiento, registro o reportes de información</t>
  </si>
  <si>
    <t>Mal funcionamiento del software</t>
  </si>
  <si>
    <t>Ausencia o insuficiencia de pruebas de software</t>
  </si>
  <si>
    <t>Errores en el registro de los datos
Perdida de credibilidad en el sistema de información
Informes no consistentes</t>
  </si>
  <si>
    <t xml:space="preserve">8.2.3. Manejo de Activos 
8.3.2. Disposición de los medios de soporte
18.1.3. Protección de registros.
</t>
  </si>
  <si>
    <t>Errores del
administrador</t>
  </si>
  <si>
    <t xml:space="preserve">Equivocaciones de personas con responsabilidades de instalación y operación </t>
  </si>
  <si>
    <t>Falla en la configuración y administración del sistema</t>
  </si>
  <si>
    <t>Desconocimiento de la aplicación, falta de capacitación</t>
  </si>
  <si>
    <t>Perdida de credibilidad en el sistema de información
Informes no consistentes</t>
  </si>
  <si>
    <t>A.14.1.1. Análisis y especificación de requisitos de seguridad de la información: Asegurar el adiestramiento en la herramienta de software, contar con manuales de usuario para el desarrollo de las tareas.</t>
  </si>
  <si>
    <t>Profesional Universitario sistemas</t>
  </si>
  <si>
    <t>Manual de usuario</t>
  </si>
  <si>
    <t>CAUSA / VULNERABILIDAD</t>
  </si>
  <si>
    <t>CONSECUENCIA</t>
  </si>
  <si>
    <t>RIESGO RESIDUAL</t>
  </si>
  <si>
    <t>MANEJO DEL RIESGO</t>
  </si>
  <si>
    <t>FECHA LIMITE</t>
  </si>
  <si>
    <t>TRATAMIENTO DEL RIESGO</t>
  </si>
  <si>
    <t>Profesional Universitario de Sistemas Profesional de apoyo de seguridad</t>
  </si>
  <si>
    <t>Contrato de soporte para mantenimiento de versiones Procedimiento de actualización de software</t>
  </si>
  <si>
    <t>11/30/2020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</si>
</sst>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 &quot;* #,##0.00_ ;_ &quot;$ &quot;* \-#,##0.00_ ;_ &quot;$ &quot;* \-??_ ;_ @_ "/>
  </numFmts>
  <fonts count="36" x14ac:knownFonts="1">
    <font>
      <sz val="11"/>
      <color indexed="8"/>
      <name val="Calibri"/>
      <family val="2"/>
    </font>
    <font>
      <b/>
      <sz val="10"/>
      <name val="Arial Narrow"/>
      <family val="2"/>
    </font>
    <font>
      <sz val="10"/>
      <name val="Arial"/>
      <family val="2"/>
    </font>
    <font>
      <sz val="10"/>
      <color indexed="8"/>
      <name val="Tahoma"/>
      <family val="2"/>
    </font>
    <font>
      <sz val="12"/>
      <color indexed="8"/>
      <name val="Arial"/>
      <family val="2"/>
    </font>
    <font>
      <b/>
      <sz val="12"/>
      <color indexed="8"/>
      <name val="Arial"/>
      <family val="2"/>
    </font>
    <font>
      <b/>
      <sz val="12"/>
      <color indexed="9"/>
      <name val="Arial"/>
      <family val="2"/>
    </font>
    <font>
      <u/>
      <sz val="11"/>
      <color indexed="12"/>
      <name val="Calibri"/>
      <family val="2"/>
    </font>
    <font>
      <b/>
      <sz val="11"/>
      <color indexed="60"/>
      <name val="Calibri"/>
      <family val="2"/>
    </font>
    <font>
      <b/>
      <sz val="14"/>
      <color indexed="8"/>
      <name val="Tahoma"/>
      <family val="2"/>
    </font>
    <font>
      <b/>
      <i/>
      <sz val="11"/>
      <color indexed="8"/>
      <name val="Calibri"/>
      <family val="2"/>
    </font>
    <font>
      <b/>
      <sz val="12"/>
      <name val="Arial Narrow"/>
      <family val="2"/>
    </font>
    <font>
      <b/>
      <sz val="14"/>
      <name val="Tahoma"/>
      <family val="2"/>
    </font>
    <font>
      <sz val="11"/>
      <color indexed="8"/>
      <name val="Arial"/>
      <family val="2"/>
    </font>
    <font>
      <b/>
      <sz val="11"/>
      <color indexed="8"/>
      <name val="Arial"/>
      <family val="2"/>
    </font>
    <font>
      <b/>
      <sz val="11"/>
      <color indexed="60"/>
      <name val="Arial"/>
      <family val="2"/>
    </font>
    <font>
      <b/>
      <sz val="10"/>
      <name val="Arial"/>
      <family val="2"/>
    </font>
    <font>
      <b/>
      <u/>
      <sz val="11"/>
      <color indexed="8"/>
      <name val="Arial"/>
      <family val="2"/>
    </font>
    <font>
      <u/>
      <sz val="11"/>
      <color indexed="8"/>
      <name val="Arial"/>
      <family val="2"/>
    </font>
    <font>
      <b/>
      <i/>
      <sz val="11"/>
      <color indexed="8"/>
      <name val="Arial"/>
      <family val="2"/>
    </font>
    <font>
      <i/>
      <sz val="11"/>
      <color indexed="8"/>
      <name val="Arial"/>
      <family val="2"/>
    </font>
    <font>
      <b/>
      <u/>
      <sz val="11"/>
      <color indexed="60"/>
      <name val="Arial"/>
      <family val="2"/>
    </font>
    <font>
      <b/>
      <sz val="14"/>
      <name val="Arial Narrow"/>
      <family val="2"/>
    </font>
    <font>
      <b/>
      <sz val="11"/>
      <name val="Arial"/>
      <family val="2"/>
    </font>
    <font>
      <sz val="10"/>
      <name val="Arial Narrow"/>
      <family val="2"/>
    </font>
    <font>
      <b/>
      <sz val="14"/>
      <color indexed="8"/>
      <name val="Arial Narrow"/>
      <family val="2"/>
    </font>
    <font>
      <b/>
      <sz val="10"/>
      <color indexed="8"/>
      <name val="Arial Narrow"/>
      <family val="2"/>
    </font>
    <font>
      <b/>
      <u/>
      <sz val="11"/>
      <color indexed="8"/>
      <name val="Arial Narrow"/>
      <family val="2"/>
    </font>
    <font>
      <b/>
      <sz val="18"/>
      <color indexed="8"/>
      <name val="Arial Narrow"/>
      <family val="2"/>
    </font>
    <font>
      <b/>
      <sz val="18"/>
      <name val="Arial Narrow"/>
      <family val="2"/>
    </font>
    <font>
      <sz val="11"/>
      <color indexed="8"/>
      <name val="Calibri"/>
      <family val="2"/>
    </font>
    <font>
      <b/>
      <sz val="11"/>
      <color theme="0"/>
      <name val="Calibri"/>
      <family val="2"/>
    </font>
    <font>
      <sz val="9"/>
      <color indexed="81"/>
      <name val="Tahoma"/>
      <family val="2"/>
    </font>
    <font>
      <b/>
      <sz val="12"/>
      <color theme="0"/>
      <name val="Arial"/>
      <family val="2"/>
    </font>
    <font>
      <b/>
      <sz val="9"/>
      <color indexed="81"/>
      <name val="Tahoma"/>
      <family val="2"/>
    </font>
    <font>
      <sz val="10"/>
      <color rgb="FF000000"/>
      <name val="Tahoma"/>
      <family val="2"/>
    </font>
  </fonts>
  <fills count="23">
    <fill>
      <patternFill patternType="none"/>
    </fill>
    <fill>
      <patternFill patternType="gray125"/>
    </fill>
    <fill>
      <patternFill patternType="solid">
        <fgColor indexed="9"/>
        <bgColor indexed="26"/>
      </patternFill>
    </fill>
    <fill>
      <patternFill patternType="solid">
        <fgColor indexed="53"/>
        <bgColor indexed="52"/>
      </patternFill>
    </fill>
    <fill>
      <patternFill patternType="solid">
        <fgColor indexed="51"/>
        <bgColor indexed="13"/>
      </patternFill>
    </fill>
    <fill>
      <patternFill patternType="solid">
        <fgColor indexed="13"/>
        <bgColor indexed="34"/>
      </patternFill>
    </fill>
    <fill>
      <patternFill patternType="solid">
        <fgColor indexed="29"/>
        <bgColor indexed="45"/>
      </patternFill>
    </fill>
    <fill>
      <patternFill patternType="solid">
        <fgColor indexed="17"/>
        <bgColor indexed="21"/>
      </patternFill>
    </fill>
    <fill>
      <patternFill patternType="solid">
        <fgColor indexed="31"/>
        <bgColor indexed="22"/>
      </patternFill>
    </fill>
    <fill>
      <patternFill patternType="solid">
        <fgColor indexed="22"/>
        <bgColor indexed="31"/>
      </patternFill>
    </fill>
    <fill>
      <patternFill patternType="solid">
        <fgColor indexed="10"/>
        <bgColor indexed="60"/>
      </patternFill>
    </fill>
    <fill>
      <patternFill patternType="solid">
        <fgColor indexed="40"/>
        <bgColor indexed="49"/>
      </patternFill>
    </fill>
    <fill>
      <patternFill patternType="solid">
        <fgColor indexed="12"/>
        <bgColor indexed="39"/>
      </patternFill>
    </fill>
    <fill>
      <patternFill patternType="solid">
        <fgColor indexed="50"/>
        <bgColor indexed="51"/>
      </patternFill>
    </fill>
    <fill>
      <patternFill patternType="solid">
        <fgColor indexed="44"/>
        <bgColor indexed="31"/>
      </patternFill>
    </fill>
    <fill>
      <patternFill patternType="solid">
        <fgColor indexed="11"/>
        <bgColor indexed="49"/>
      </patternFill>
    </fill>
    <fill>
      <patternFill patternType="solid">
        <fgColor indexed="55"/>
        <bgColor indexed="23"/>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0000FF"/>
        <bgColor indexed="39"/>
      </patternFill>
    </fill>
    <fill>
      <patternFill patternType="solid">
        <fgColor rgb="FF002060"/>
        <bgColor indexed="39"/>
      </patternFill>
    </fill>
    <fill>
      <patternFill patternType="solid">
        <fgColor theme="7" tint="0.39997558519241921"/>
        <bgColor indexed="21"/>
      </patternFill>
    </fill>
  </fills>
  <borders count="57">
    <border>
      <left/>
      <right/>
      <top/>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style="medium">
        <color indexed="8"/>
      </top>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right/>
      <top style="medium">
        <color indexed="8"/>
      </top>
      <bottom style="medium">
        <color indexed="8"/>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8"/>
      </left>
      <right style="medium">
        <color indexed="8"/>
      </right>
      <top style="medium">
        <color indexed="8"/>
      </top>
      <bottom/>
      <diagonal/>
    </border>
    <border>
      <left style="medium">
        <color indexed="64"/>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8"/>
      </left>
      <right style="medium">
        <color indexed="8"/>
      </right>
      <top/>
      <bottom/>
      <diagonal/>
    </border>
    <border>
      <left style="thin">
        <color indexed="8"/>
      </left>
      <right style="medium">
        <color indexed="8"/>
      </right>
      <top/>
      <bottom/>
      <diagonal/>
    </border>
    <border>
      <left/>
      <right style="thin">
        <color indexed="8"/>
      </right>
      <top style="thin">
        <color indexed="8"/>
      </top>
      <bottom/>
      <diagonal/>
    </border>
    <border>
      <left style="medium">
        <color indexed="8"/>
      </left>
      <right style="medium">
        <color indexed="8"/>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2" borderId="1">
      <alignment horizontal="center" vertical="center" textRotation="90" wrapText="1"/>
    </xf>
    <xf numFmtId="0" fontId="1" fillId="2" borderId="1">
      <alignment horizontal="center" vertical="center" textRotation="90" wrapText="1"/>
    </xf>
    <xf numFmtId="0" fontId="1" fillId="3" borderId="1">
      <alignment horizontal="center" vertical="center" textRotation="90" wrapText="1"/>
    </xf>
    <xf numFmtId="0" fontId="1" fillId="4" borderId="1">
      <alignment horizontal="center" vertical="center" textRotation="90" wrapText="1"/>
    </xf>
    <xf numFmtId="0" fontId="1" fillId="3" borderId="1">
      <alignment horizontal="center" vertical="center" textRotation="90" wrapText="1"/>
    </xf>
    <xf numFmtId="0" fontId="1" fillId="4" borderId="1">
      <alignment horizontal="center" vertical="center" textRotation="90" wrapText="1"/>
    </xf>
    <xf numFmtId="0" fontId="1" fillId="3" borderId="1">
      <alignment horizontal="center" vertical="center" textRotation="90" wrapText="1"/>
    </xf>
    <xf numFmtId="0" fontId="1" fillId="2" borderId="1">
      <alignment horizontal="center" vertical="center" textRotation="90" wrapText="1"/>
    </xf>
    <xf numFmtId="0" fontId="1" fillId="5" borderId="1">
      <alignment horizontal="center" vertical="center" textRotation="90" wrapText="1"/>
    </xf>
    <xf numFmtId="0" fontId="7" fillId="0" borderId="0" applyNumberFormat="0" applyFill="0" applyBorder="0" applyAlignment="0" applyProtection="0"/>
    <xf numFmtId="164" fontId="30" fillId="0" borderId="0" applyFill="0" applyBorder="0" applyAlignment="0" applyProtection="0"/>
    <xf numFmtId="0" fontId="2" fillId="0" borderId="0"/>
    <xf numFmtId="9" fontId="30" fillId="0" borderId="0" applyFill="0" applyBorder="0" applyAlignment="0" applyProtection="0"/>
  </cellStyleXfs>
  <cellXfs count="251">
    <xf numFmtId="0" fontId="0" fillId="0" borderId="0" xfId="0"/>
    <xf numFmtId="0" fontId="3" fillId="0" borderId="0" xfId="0" applyFont="1" applyProtection="1"/>
    <xf numFmtId="0" fontId="6" fillId="6" borderId="2" xfId="0" applyFont="1" applyFill="1" applyBorder="1" applyAlignment="1" applyProtection="1">
      <alignment horizontal="center" vertical="center" wrapText="1"/>
    </xf>
    <xf numFmtId="0" fontId="3" fillId="2" borderId="0" xfId="0" applyFont="1" applyFill="1" applyProtection="1"/>
    <xf numFmtId="0" fontId="6" fillId="6" borderId="3" xfId="0" applyFont="1" applyFill="1" applyBorder="1" applyAlignment="1" applyProtection="1">
      <alignment horizontal="center" vertical="center" wrapText="1"/>
    </xf>
    <xf numFmtId="0" fontId="0" fillId="2" borderId="0" xfId="0" applyFill="1"/>
    <xf numFmtId="0" fontId="10" fillId="2" borderId="0" xfId="0" applyFont="1" applyFill="1"/>
    <xf numFmtId="0" fontId="11" fillId="8" borderId="4" xfId="12" applyFont="1" applyFill="1" applyBorder="1" applyAlignment="1">
      <alignment horizontal="center" vertical="center" wrapText="1"/>
    </xf>
    <xf numFmtId="0" fontId="8" fillId="9" borderId="5" xfId="0" applyFont="1" applyFill="1" applyBorder="1" applyAlignment="1">
      <alignment horizontal="center" vertical="center" wrapText="1"/>
    </xf>
    <xf numFmtId="0" fontId="13" fillId="0" borderId="6" xfId="0" applyFont="1" applyBorder="1" applyAlignment="1">
      <alignment horizontal="justify" vertical="center" wrapText="1"/>
    </xf>
    <xf numFmtId="0" fontId="16" fillId="7" borderId="5" xfId="12" applyFont="1" applyFill="1" applyBorder="1" applyAlignment="1" applyProtection="1">
      <alignment horizontal="center" vertical="center" wrapText="1"/>
    </xf>
    <xf numFmtId="0" fontId="8" fillId="9" borderId="7" xfId="0" applyFont="1" applyFill="1" applyBorder="1" applyAlignment="1">
      <alignment horizontal="center" vertical="center" wrapText="1"/>
    </xf>
    <xf numFmtId="0" fontId="13" fillId="0" borderId="8" xfId="0" applyFont="1" applyBorder="1" applyAlignment="1">
      <alignment horizontal="justify" vertical="center" wrapText="1"/>
    </xf>
    <xf numFmtId="0" fontId="16" fillId="5" borderId="5" xfId="12" applyFont="1" applyFill="1" applyBorder="1" applyAlignment="1" applyProtection="1">
      <alignment horizontal="center" vertical="center" wrapText="1"/>
    </xf>
    <xf numFmtId="0" fontId="8" fillId="9" borderId="9" xfId="0" applyFont="1" applyFill="1" applyBorder="1" applyAlignment="1">
      <alignment horizontal="center" vertical="center" wrapText="1"/>
    </xf>
    <xf numFmtId="0" fontId="13" fillId="0" borderId="5" xfId="0" applyFont="1" applyBorder="1" applyAlignment="1">
      <alignment horizontal="justify" vertical="center" wrapText="1"/>
    </xf>
    <xf numFmtId="0" fontId="16" fillId="3" borderId="5" xfId="12" applyFont="1" applyFill="1" applyBorder="1" applyAlignment="1" applyProtection="1">
      <alignment horizontal="center" vertical="center" wrapText="1"/>
    </xf>
    <xf numFmtId="0" fontId="8" fillId="9" borderId="10" xfId="0" applyFont="1" applyFill="1" applyBorder="1" applyAlignment="1">
      <alignment horizontal="center" vertical="center" wrapText="1"/>
    </xf>
    <xf numFmtId="0" fontId="16" fillId="10" borderId="11" xfId="12" applyFont="1" applyFill="1" applyBorder="1" applyAlignment="1" applyProtection="1">
      <alignment horizontal="center" vertical="center" wrapText="1"/>
    </xf>
    <xf numFmtId="0" fontId="22" fillId="11" borderId="1" xfId="12" applyFont="1" applyFill="1" applyBorder="1" applyAlignment="1">
      <alignment horizontal="center" vertical="center"/>
    </xf>
    <xf numFmtId="0" fontId="2" fillId="7" borderId="1" xfId="12" applyFont="1" applyFill="1" applyBorder="1" applyAlignment="1" applyProtection="1">
      <alignment horizontal="left" vertical="center" wrapText="1"/>
    </xf>
    <xf numFmtId="0" fontId="2" fillId="5" borderId="1" xfId="12" applyFont="1" applyFill="1" applyBorder="1" applyAlignment="1" applyProtection="1">
      <alignment horizontal="left" vertical="center" wrapText="1"/>
    </xf>
    <xf numFmtId="0" fontId="2" fillId="3" borderId="1" xfId="12" applyFont="1" applyFill="1" applyBorder="1" applyAlignment="1" applyProtection="1">
      <alignment horizontal="left" vertical="center" wrapText="1"/>
    </xf>
    <xf numFmtId="0" fontId="2" fillId="10" borderId="1" xfId="12" applyFont="1" applyFill="1" applyBorder="1" applyAlignment="1" applyProtection="1">
      <alignment horizontal="left" vertical="center" wrapText="1"/>
    </xf>
    <xf numFmtId="0" fontId="24" fillId="2" borderId="0" xfId="12" applyFont="1" applyFill="1" applyProtection="1"/>
    <xf numFmtId="0" fontId="2" fillId="2" borderId="0" xfId="12" applyFill="1"/>
    <xf numFmtId="0" fontId="25" fillId="9" borderId="1" xfId="12" applyFont="1" applyFill="1" applyBorder="1" applyAlignment="1" applyProtection="1">
      <alignment horizontal="center" vertical="center" wrapText="1"/>
    </xf>
    <xf numFmtId="0" fontId="26" fillId="11" borderId="1" xfId="12" applyFont="1" applyFill="1" applyBorder="1" applyAlignment="1" applyProtection="1">
      <alignment horizontal="center" vertical="center" wrapText="1"/>
    </xf>
    <xf numFmtId="0" fontId="27" fillId="9" borderId="1" xfId="12" applyFont="1" applyFill="1" applyBorder="1" applyAlignment="1" applyProtection="1">
      <alignment horizontal="center" vertical="center" wrapText="1"/>
    </xf>
    <xf numFmtId="0" fontId="1" fillId="9" borderId="1" xfId="12" applyFont="1" applyFill="1" applyBorder="1" applyAlignment="1" applyProtection="1">
      <alignment horizontal="center" vertical="center"/>
    </xf>
    <xf numFmtId="1" fontId="0" fillId="0" borderId="1" xfId="0" applyNumberFormat="1" applyBorder="1"/>
    <xf numFmtId="0" fontId="0" fillId="7" borderId="1" xfId="0" applyFont="1" applyFill="1" applyBorder="1"/>
    <xf numFmtId="0" fontId="28" fillId="7" borderId="12" xfId="12" applyFont="1" applyFill="1" applyBorder="1" applyAlignment="1" applyProtection="1">
      <alignment vertical="center" wrapText="1"/>
    </xf>
    <xf numFmtId="0" fontId="29" fillId="7" borderId="12" xfId="12" applyFont="1" applyFill="1" applyBorder="1" applyAlignment="1" applyProtection="1">
      <alignment vertical="center" wrapText="1"/>
    </xf>
    <xf numFmtId="0" fontId="0" fillId="5" borderId="1" xfId="0" applyFont="1" applyFill="1" applyBorder="1"/>
    <xf numFmtId="0" fontId="28" fillId="5" borderId="12" xfId="12" applyFont="1" applyFill="1" applyBorder="1" applyAlignment="1" applyProtection="1">
      <alignment vertical="center" wrapText="1"/>
    </xf>
    <xf numFmtId="0" fontId="0" fillId="3" borderId="1" xfId="0" applyFont="1" applyFill="1" applyBorder="1"/>
    <xf numFmtId="0" fontId="28" fillId="3" borderId="12" xfId="12" applyFont="1" applyFill="1" applyBorder="1" applyAlignment="1" applyProtection="1">
      <alignment vertical="center" wrapText="1"/>
    </xf>
    <xf numFmtId="0" fontId="0" fillId="2" borderId="0" xfId="0" applyFill="1" applyBorder="1"/>
    <xf numFmtId="0" fontId="0" fillId="2" borderId="0" xfId="0" applyFill="1" applyBorder="1" applyAlignment="1">
      <alignment vertical="center" wrapText="1"/>
    </xf>
    <xf numFmtId="0" fontId="0" fillId="10" borderId="1" xfId="0" applyFont="1" applyFill="1" applyBorder="1"/>
    <xf numFmtId="0" fontId="28" fillId="10" borderId="12" xfId="12" applyFont="1" applyFill="1" applyBorder="1" applyAlignment="1" applyProtection="1">
      <alignment vertical="center" wrapText="1"/>
    </xf>
    <xf numFmtId="0" fontId="28" fillId="3" borderId="12" xfId="12" applyFont="1" applyFill="1" applyBorder="1" applyAlignment="1" applyProtection="1">
      <alignment vertical="center"/>
    </xf>
    <xf numFmtId="0" fontId="28" fillId="5" borderId="12" xfId="12" applyFont="1" applyFill="1" applyBorder="1" applyAlignment="1" applyProtection="1">
      <alignment vertical="center"/>
    </xf>
    <xf numFmtId="1" fontId="0" fillId="0" borderId="1" xfId="0" applyNumberFormat="1" applyFill="1" applyBorder="1"/>
    <xf numFmtId="0" fontId="28" fillId="10" borderId="12" xfId="12" applyFont="1" applyFill="1" applyBorder="1" applyAlignment="1" applyProtection="1">
      <alignment vertical="center"/>
    </xf>
    <xf numFmtId="0" fontId="4" fillId="17" borderId="13"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4" fillId="17" borderId="13" xfId="0" applyFont="1" applyFill="1" applyBorder="1" applyAlignment="1">
      <alignment horizontal="center" vertical="center"/>
    </xf>
    <xf numFmtId="0" fontId="0" fillId="0" borderId="0" xfId="0" applyAlignment="1">
      <alignment horizontal="center" vertical="center"/>
    </xf>
    <xf numFmtId="0" fontId="4" fillId="0" borderId="13" xfId="0" applyFont="1" applyBorder="1" applyAlignment="1">
      <alignment horizontal="center" vertical="center" wrapText="1"/>
    </xf>
    <xf numFmtId="0" fontId="5" fillId="18"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4" fillId="0" borderId="13" xfId="0" applyNumberFormat="1" applyFont="1" applyBorder="1" applyAlignment="1">
      <alignment horizontal="center" vertical="center" wrapText="1"/>
    </xf>
    <xf numFmtId="0" fontId="5" fillId="0" borderId="43" xfId="0" applyFont="1" applyBorder="1" applyAlignment="1">
      <alignment horizontal="center" vertical="center" textRotation="90" wrapText="1"/>
    </xf>
    <xf numFmtId="0" fontId="5" fillId="0" borderId="36" xfId="0" applyFont="1" applyBorder="1" applyAlignment="1">
      <alignment horizontal="center" vertical="center" textRotation="90" wrapText="1"/>
    </xf>
    <xf numFmtId="0" fontId="5" fillId="18" borderId="41" xfId="0" applyFont="1" applyFill="1" applyBorder="1" applyAlignment="1">
      <alignment horizontal="center" vertical="center" wrapText="1"/>
    </xf>
    <xf numFmtId="0" fontId="1" fillId="9" borderId="1" xfId="12" applyFont="1" applyFill="1" applyBorder="1" applyAlignment="1" applyProtection="1">
      <alignment horizontal="center" vertical="center"/>
    </xf>
    <xf numFmtId="0" fontId="3" fillId="0" borderId="0" xfId="0" applyFont="1" applyAlignment="1" applyProtection="1">
      <alignment wrapText="1"/>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3" xfId="0" applyFont="1" applyBorder="1" applyProtection="1"/>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xf>
    <xf numFmtId="14" fontId="3" fillId="0" borderId="13" xfId="0" applyNumberFormat="1"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3" xfId="0" applyFont="1" applyBorder="1" applyAlignment="1" applyProtection="1">
      <alignment vertical="center"/>
    </xf>
    <xf numFmtId="0" fontId="3" fillId="0" borderId="13" xfId="0" applyFont="1" applyBorder="1" applyAlignment="1" applyProtection="1">
      <alignment vertical="center" textRotation="255" wrapText="1"/>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14" fontId="3" fillId="0" borderId="13" xfId="0" applyNumberFormat="1"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29" xfId="0" applyFont="1" applyBorder="1" applyAlignment="1" applyProtection="1">
      <alignment vertical="center" wrapText="1"/>
    </xf>
    <xf numFmtId="0" fontId="3" fillId="0" borderId="29" xfId="0" applyFont="1" applyBorder="1" applyAlignment="1" applyProtection="1">
      <alignment horizontal="center" vertical="center"/>
    </xf>
    <xf numFmtId="0" fontId="3" fillId="0" borderId="31" xfId="0" applyFont="1" applyBorder="1" applyAlignment="1" applyProtection="1">
      <alignment horizontal="center" vertical="center" wrapText="1"/>
    </xf>
    <xf numFmtId="0" fontId="6" fillId="11" borderId="29" xfId="0" applyFont="1" applyFill="1" applyBorder="1" applyAlignment="1" applyProtection="1">
      <alignment horizontal="center" vertical="center" wrapText="1"/>
    </xf>
    <xf numFmtId="0" fontId="5" fillId="14" borderId="30" xfId="0" applyFont="1" applyFill="1" applyBorder="1" applyAlignment="1" applyProtection="1">
      <alignment horizontal="center" vertical="center" wrapText="1"/>
    </xf>
    <xf numFmtId="14" fontId="3" fillId="0" borderId="29" xfId="0" applyNumberFormat="1" applyFont="1" applyBorder="1" applyAlignment="1" applyProtection="1">
      <alignment horizontal="center" vertical="center"/>
    </xf>
    <xf numFmtId="14" fontId="3" fillId="0" borderId="31" xfId="0" applyNumberFormat="1" applyFont="1" applyBorder="1" applyAlignment="1" applyProtection="1">
      <alignment horizontal="center" vertical="center"/>
    </xf>
    <xf numFmtId="0" fontId="6" fillId="20" borderId="0" xfId="0" applyFont="1" applyFill="1" applyBorder="1" applyAlignment="1" applyProtection="1">
      <alignment horizontal="center" vertical="center" wrapText="1"/>
    </xf>
    <xf numFmtId="0" fontId="6" fillId="12" borderId="0" xfId="0" applyFont="1" applyFill="1" applyBorder="1" applyAlignment="1" applyProtection="1">
      <alignment horizontal="center" vertical="center" textRotation="90" wrapText="1"/>
    </xf>
    <xf numFmtId="0" fontId="6" fillId="20" borderId="0" xfId="0" applyFont="1" applyFill="1" applyBorder="1" applyAlignment="1" applyProtection="1">
      <alignment horizontal="center" vertical="center" textRotation="90" wrapText="1"/>
    </xf>
    <xf numFmtId="0" fontId="31" fillId="20" borderId="0" xfId="10" applyNumberFormat="1" applyFont="1" applyFill="1" applyBorder="1" applyAlignment="1" applyProtection="1">
      <alignment horizontal="center" vertical="center" textRotation="90" wrapText="1"/>
    </xf>
    <xf numFmtId="0" fontId="6" fillId="7" borderId="0" xfId="10" applyNumberFormat="1" applyFont="1" applyFill="1" applyBorder="1" applyAlignment="1" applyProtection="1">
      <alignment horizontal="center" vertical="center" wrapText="1"/>
    </xf>
    <xf numFmtId="0" fontId="6" fillId="11" borderId="0" xfId="0" applyFont="1" applyFill="1" applyBorder="1" applyAlignment="1" applyProtection="1">
      <alignment horizontal="center" vertical="center" wrapText="1"/>
    </xf>
    <xf numFmtId="0" fontId="5" fillId="14" borderId="39" xfId="0" applyFont="1" applyFill="1" applyBorder="1" applyAlignment="1" applyProtection="1">
      <alignment horizontal="center" vertical="center" wrapText="1"/>
    </xf>
    <xf numFmtId="0" fontId="5" fillId="14" borderId="38" xfId="0" applyFont="1" applyFill="1" applyBorder="1" applyAlignment="1" applyProtection="1">
      <alignment horizontal="center" vertical="center" textRotation="255" wrapText="1"/>
    </xf>
    <xf numFmtId="0" fontId="5" fillId="14" borderId="0" xfId="0" applyFont="1" applyFill="1" applyBorder="1" applyAlignment="1" applyProtection="1">
      <alignment horizontal="center" vertical="center" textRotation="255" wrapText="1"/>
    </xf>
    <xf numFmtId="0" fontId="5" fillId="14" borderId="0" xfId="0" applyFont="1" applyFill="1" applyBorder="1" applyAlignment="1" applyProtection="1">
      <alignment horizontal="center" vertical="center" textRotation="90" wrapText="1"/>
    </xf>
    <xf numFmtId="0" fontId="31" fillId="13" borderId="0" xfId="1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0" xfId="10" applyNumberFormat="1" applyFont="1" applyFill="1" applyBorder="1" applyAlignment="1" applyProtection="1">
      <alignment horizontal="center" vertical="center" wrapText="1"/>
    </xf>
    <xf numFmtId="0" fontId="6" fillId="6" borderId="0" xfId="12" applyFont="1" applyFill="1" applyBorder="1" applyAlignment="1" applyProtection="1">
      <alignment horizontal="center" vertical="center" wrapText="1"/>
    </xf>
    <xf numFmtId="0" fontId="6" fillId="21" borderId="0" xfId="0" applyFont="1" applyFill="1" applyBorder="1" applyAlignment="1" applyProtection="1">
      <alignment horizontal="center" vertical="center" wrapText="1"/>
    </xf>
    <xf numFmtId="0" fontId="6" fillId="21" borderId="0" xfId="0" applyFont="1" applyFill="1" applyBorder="1" applyAlignment="1" applyProtection="1">
      <alignment horizontal="center" vertical="center"/>
    </xf>
    <xf numFmtId="0" fontId="6" fillId="22" borderId="0" xfId="10" applyNumberFormat="1" applyFont="1" applyFill="1" applyBorder="1" applyAlignment="1" applyProtection="1">
      <alignment horizontal="center" vertical="center" wrapText="1"/>
    </xf>
    <xf numFmtId="0" fontId="33" fillId="22" borderId="0" xfId="10" applyFont="1" applyFill="1" applyBorder="1" applyAlignment="1" applyProtection="1">
      <alignment horizontal="center" vertical="center" wrapText="1"/>
      <protection hidden="1"/>
    </xf>
    <xf numFmtId="0" fontId="6" fillId="22" borderId="0" xfId="0" applyFont="1" applyFill="1" applyBorder="1" applyAlignment="1" applyProtection="1">
      <alignment horizontal="center" vertical="center" wrapText="1"/>
      <protection hidden="1"/>
    </xf>
    <xf numFmtId="0" fontId="3" fillId="0" borderId="55" xfId="0" applyFont="1" applyBorder="1" applyProtection="1"/>
    <xf numFmtId="0" fontId="3" fillId="0" borderId="56" xfId="0" applyFont="1" applyBorder="1" applyAlignment="1" applyProtection="1">
      <alignment vertical="center" wrapText="1"/>
    </xf>
    <xf numFmtId="0" fontId="3" fillId="0" borderId="31" xfId="0" applyFont="1" applyBorder="1" applyAlignment="1" applyProtection="1">
      <alignment vertical="center" wrapText="1"/>
    </xf>
    <xf numFmtId="0" fontId="35" fillId="0" borderId="13" xfId="0" applyFont="1" applyBorder="1" applyAlignment="1">
      <alignment horizontal="left" vertical="center" wrapText="1"/>
    </xf>
    <xf numFmtId="0" fontId="35" fillId="0" borderId="13" xfId="0" applyFont="1" applyBorder="1" applyAlignment="1">
      <alignment vertical="center" wrapText="1"/>
    </xf>
    <xf numFmtId="0" fontId="35" fillId="0" borderId="13" xfId="0" applyFont="1" applyBorder="1" applyAlignment="1">
      <alignment horizontal="center" vertical="center" wrapText="1"/>
    </xf>
    <xf numFmtId="14" fontId="35" fillId="0" borderId="13" xfId="0" applyNumberFormat="1" applyFont="1" applyBorder="1" applyAlignment="1">
      <alignment horizontal="center" vertical="center" wrapText="1"/>
    </xf>
    <xf numFmtId="0" fontId="3" fillId="0" borderId="29"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14" fontId="3" fillId="0" borderId="29" xfId="0" applyNumberFormat="1" applyFont="1" applyBorder="1" applyAlignment="1" applyProtection="1">
      <alignment horizontal="center" vertical="center"/>
    </xf>
    <xf numFmtId="14" fontId="3" fillId="0" borderId="31" xfId="0" applyNumberFormat="1" applyFont="1" applyBorder="1" applyAlignment="1" applyProtection="1">
      <alignment horizontal="center" vertical="center"/>
    </xf>
    <xf numFmtId="14" fontId="3" fillId="0" borderId="29" xfId="0" applyNumberFormat="1" applyFont="1" applyBorder="1" applyAlignment="1" applyProtection="1">
      <alignment horizontal="center" vertical="center" wrapText="1"/>
    </xf>
    <xf numFmtId="14" fontId="3" fillId="0" borderId="31" xfId="0" applyNumberFormat="1" applyFont="1" applyBorder="1" applyAlignment="1" applyProtection="1">
      <alignment horizontal="center" vertical="center" wrapText="1"/>
    </xf>
    <xf numFmtId="0" fontId="3" fillId="0" borderId="29" xfId="0" applyFont="1" applyBorder="1" applyAlignment="1" applyProtection="1">
      <alignment horizontal="center" vertical="center" textRotation="255" wrapText="1"/>
    </xf>
    <xf numFmtId="0" fontId="3" fillId="0" borderId="30" xfId="0" applyFont="1" applyBorder="1" applyAlignment="1" applyProtection="1">
      <alignment horizontal="center" vertical="center" textRotation="255" wrapText="1"/>
    </xf>
    <xf numFmtId="0" fontId="3" fillId="0" borderId="31" xfId="0" applyFont="1" applyBorder="1" applyAlignment="1" applyProtection="1">
      <alignment horizontal="center" vertical="center" textRotation="255" wrapText="1"/>
    </xf>
    <xf numFmtId="0" fontId="6" fillId="11" borderId="13" xfId="0" applyFont="1" applyFill="1" applyBorder="1" applyAlignment="1" applyProtection="1">
      <alignment horizontal="center" vertical="center"/>
    </xf>
    <xf numFmtId="0" fontId="6" fillId="20" borderId="5" xfId="0" applyFont="1" applyFill="1" applyBorder="1" applyAlignment="1" applyProtection="1">
      <alignment horizontal="center" vertical="center" wrapText="1"/>
    </xf>
    <xf numFmtId="0" fontId="6" fillId="20" borderId="4" xfId="0" applyFont="1" applyFill="1" applyBorder="1" applyAlignment="1" applyProtection="1">
      <alignment horizontal="center" vertical="center" wrapText="1"/>
    </xf>
    <xf numFmtId="0" fontId="31" fillId="20" borderId="5" xfId="10" applyNumberFormat="1" applyFont="1" applyFill="1" applyBorder="1" applyAlignment="1" applyProtection="1">
      <alignment horizontal="center" vertical="center" textRotation="90" wrapText="1"/>
    </xf>
    <xf numFmtId="0" fontId="31" fillId="20" borderId="4" xfId="10" applyNumberFormat="1" applyFont="1" applyFill="1" applyBorder="1" applyAlignment="1" applyProtection="1">
      <alignment horizontal="center" vertical="center" textRotation="90" wrapText="1"/>
    </xf>
    <xf numFmtId="0" fontId="6" fillId="7" borderId="14" xfId="0" applyFont="1" applyFill="1" applyBorder="1" applyAlignment="1" applyProtection="1">
      <alignment horizontal="center" vertical="center" wrapText="1"/>
    </xf>
    <xf numFmtId="0" fontId="6" fillId="12" borderId="4" xfId="0" applyFont="1" applyFill="1" applyBorder="1" applyAlignment="1" applyProtection="1">
      <alignment horizontal="center" vertical="center" textRotation="90" wrapText="1"/>
    </xf>
    <xf numFmtId="0" fontId="6" fillId="20" borderId="15" xfId="0" applyFont="1" applyFill="1" applyBorder="1" applyAlignment="1" applyProtection="1">
      <alignment horizontal="center" vertical="center" textRotation="90" wrapText="1"/>
    </xf>
    <xf numFmtId="0" fontId="6" fillId="20" borderId="11" xfId="0" applyFont="1" applyFill="1" applyBorder="1" applyAlignment="1" applyProtection="1">
      <alignment horizontal="center" vertical="center" wrapText="1"/>
    </xf>
    <xf numFmtId="0" fontId="6" fillId="20" borderId="51" xfId="0" applyFont="1" applyFill="1" applyBorder="1" applyAlignment="1" applyProtection="1">
      <alignment horizontal="center" vertical="center" wrapText="1"/>
    </xf>
    <xf numFmtId="0" fontId="6" fillId="20" borderId="15" xfId="0" applyFont="1" applyFill="1" applyBorder="1" applyAlignment="1" applyProtection="1">
      <alignment horizontal="center" vertical="center" wrapText="1"/>
    </xf>
    <xf numFmtId="0" fontId="6" fillId="20" borderId="16" xfId="0" applyFont="1" applyFill="1" applyBorder="1" applyAlignment="1" applyProtection="1">
      <alignment horizontal="center" vertical="center" wrapText="1"/>
    </xf>
    <xf numFmtId="0" fontId="6" fillId="20" borderId="18" xfId="0" applyFont="1" applyFill="1" applyBorder="1" applyAlignment="1" applyProtection="1">
      <alignment horizontal="center" vertical="center" wrapText="1"/>
    </xf>
    <xf numFmtId="0" fontId="6" fillId="20" borderId="2" xfId="0" applyFont="1" applyFill="1" applyBorder="1" applyAlignment="1" applyProtection="1">
      <alignment horizontal="center" vertical="center" wrapText="1"/>
    </xf>
    <xf numFmtId="0" fontId="6" fillId="20" borderId="17" xfId="0" applyFont="1" applyFill="1" applyBorder="1" applyAlignment="1" applyProtection="1">
      <alignment horizontal="center" vertical="center" wrapText="1"/>
    </xf>
    <xf numFmtId="0" fontId="6" fillId="20" borderId="19" xfId="0" applyFont="1" applyFill="1" applyBorder="1" applyAlignment="1" applyProtection="1">
      <alignment horizontal="center" vertical="center" wrapText="1"/>
    </xf>
    <xf numFmtId="0" fontId="6" fillId="20" borderId="20" xfId="0" applyFont="1" applyFill="1" applyBorder="1" applyAlignment="1" applyProtection="1">
      <alignment horizontal="center" vertical="center" wrapText="1"/>
    </xf>
    <xf numFmtId="0" fontId="6" fillId="12" borderId="15" xfId="10" applyNumberFormat="1" applyFont="1" applyFill="1" applyBorder="1" applyAlignment="1" applyProtection="1">
      <alignment horizontal="center" vertical="center" wrapText="1"/>
    </xf>
    <xf numFmtId="0" fontId="6" fillId="12" borderId="18" xfId="10" applyNumberFormat="1" applyFont="1" applyFill="1" applyBorder="1" applyAlignment="1" applyProtection="1">
      <alignment horizontal="center" vertical="center" wrapText="1"/>
    </xf>
    <xf numFmtId="0" fontId="6" fillId="12" borderId="2" xfId="10" applyNumberFormat="1" applyFont="1" applyFill="1" applyBorder="1" applyAlignment="1" applyProtection="1">
      <alignment horizontal="center" vertical="center" wrapText="1"/>
    </xf>
    <xf numFmtId="0" fontId="6" fillId="12" borderId="17" xfId="10" applyNumberFormat="1" applyFont="1" applyFill="1" applyBorder="1" applyAlignment="1" applyProtection="1">
      <alignment horizontal="center" vertical="center" wrapText="1"/>
    </xf>
    <xf numFmtId="0" fontId="6" fillId="12" borderId="19" xfId="10" applyNumberFormat="1" applyFont="1" applyFill="1" applyBorder="1" applyAlignment="1" applyProtection="1">
      <alignment horizontal="center" vertical="center" wrapText="1"/>
    </xf>
    <xf numFmtId="0" fontId="6" fillId="12" borderId="20" xfId="10" applyNumberFormat="1" applyFont="1" applyFill="1" applyBorder="1" applyAlignment="1" applyProtection="1">
      <alignment horizontal="center" vertical="center" wrapText="1"/>
    </xf>
    <xf numFmtId="0" fontId="6" fillId="12" borderId="15" xfId="0" applyFont="1" applyFill="1" applyBorder="1" applyAlignment="1" applyProtection="1">
      <alignment horizontal="center" vertical="center" textRotation="90" wrapText="1"/>
    </xf>
    <xf numFmtId="0" fontId="6" fillId="11" borderId="13" xfId="0" applyFont="1" applyFill="1" applyBorder="1" applyAlignment="1" applyProtection="1">
      <alignment horizontal="center" vertical="center" wrapText="1"/>
    </xf>
    <xf numFmtId="0" fontId="6" fillId="11" borderId="29" xfId="0" applyFont="1" applyFill="1" applyBorder="1" applyAlignment="1" applyProtection="1">
      <alignment horizontal="center" vertical="center" wrapText="1"/>
    </xf>
    <xf numFmtId="0" fontId="6" fillId="7" borderId="5" xfId="10" applyNumberFormat="1" applyFont="1" applyFill="1" applyBorder="1" applyAlignment="1" applyProtection="1">
      <alignment horizontal="center" vertical="center" wrapText="1"/>
    </xf>
    <xf numFmtId="0" fontId="6" fillId="7" borderId="4" xfId="10" applyNumberFormat="1" applyFont="1" applyFill="1" applyBorder="1" applyAlignment="1" applyProtection="1">
      <alignment horizontal="center" vertical="center" wrapText="1"/>
    </xf>
    <xf numFmtId="0" fontId="33" fillId="7" borderId="14" xfId="10" applyFont="1" applyFill="1" applyBorder="1" applyAlignment="1" applyProtection="1">
      <alignment horizontal="center" vertical="center" wrapText="1"/>
      <protection hidden="1"/>
    </xf>
    <xf numFmtId="0" fontId="33" fillId="7" borderId="15" xfId="10" applyFont="1" applyFill="1" applyBorder="1" applyAlignment="1" applyProtection="1">
      <alignment horizontal="center" vertical="center" wrapText="1"/>
      <protection hidden="1"/>
    </xf>
    <xf numFmtId="0" fontId="6" fillId="7" borderId="5" xfId="0" applyFont="1" applyFill="1" applyBorder="1" applyAlignment="1" applyProtection="1">
      <alignment horizontal="center" vertical="center" wrapText="1"/>
    </xf>
    <xf numFmtId="0" fontId="6" fillId="20" borderId="4" xfId="0" applyFont="1" applyFill="1" applyBorder="1" applyAlignment="1" applyProtection="1">
      <alignment horizontal="center" vertical="center"/>
    </xf>
    <xf numFmtId="0" fontId="6" fillId="20" borderId="51" xfId="0" applyFont="1" applyFill="1" applyBorder="1" applyAlignment="1" applyProtection="1">
      <alignment horizontal="center" vertical="center"/>
    </xf>
    <xf numFmtId="0" fontId="6" fillId="20" borderId="54" xfId="0" applyFont="1" applyFill="1" applyBorder="1" applyAlignment="1" applyProtection="1">
      <alignment horizontal="center" vertical="center"/>
    </xf>
    <xf numFmtId="0" fontId="6" fillId="6" borderId="2" xfId="0" applyFont="1" applyFill="1" applyBorder="1" applyAlignment="1" applyProtection="1">
      <alignment horizontal="center" vertical="center" wrapText="1"/>
    </xf>
    <xf numFmtId="0" fontId="6" fillId="11" borderId="22"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1" borderId="21" xfId="0" applyFont="1" applyFill="1" applyBorder="1" applyAlignment="1" applyProtection="1">
      <alignment horizontal="center" vertical="center" wrapText="1"/>
    </xf>
    <xf numFmtId="0" fontId="6" fillId="11" borderId="23"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6" borderId="22" xfId="12" applyFont="1" applyFill="1" applyBorder="1" applyAlignment="1" applyProtection="1">
      <alignment horizontal="center" vertical="center" wrapText="1"/>
    </xf>
    <xf numFmtId="0" fontId="6" fillId="6" borderId="53" xfId="12" applyFont="1" applyFill="1" applyBorder="1" applyAlignment="1" applyProtection="1">
      <alignment horizontal="center" vertical="center" wrapText="1"/>
    </xf>
    <xf numFmtId="0" fontId="6" fillId="11" borderId="12" xfId="0" applyFont="1" applyFill="1" applyBorder="1" applyAlignment="1" applyProtection="1">
      <alignment horizontal="center" vertical="center" wrapText="1"/>
    </xf>
    <xf numFmtId="0" fontId="31" fillId="13" borderId="1" xfId="10" applyFont="1" applyFill="1" applyBorder="1" applyAlignment="1" applyProtection="1">
      <alignment horizontal="center" vertical="center" wrapText="1"/>
    </xf>
    <xf numFmtId="0" fontId="31" fillId="13" borderId="12" xfId="10" applyFont="1" applyFill="1" applyBorder="1" applyAlignment="1" applyProtection="1">
      <alignment horizontal="center" vertical="center" wrapText="1"/>
    </xf>
    <xf numFmtId="0" fontId="6" fillId="11" borderId="26" xfId="0" applyFont="1" applyFill="1" applyBorder="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23" xfId="0" applyFont="1" applyFill="1" applyBorder="1" applyAlignment="1" applyProtection="1">
      <alignment horizontal="center" vertical="center" wrapText="1"/>
    </xf>
    <xf numFmtId="0" fontId="6" fillId="13" borderId="22"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xf>
    <xf numFmtId="0" fontId="6" fillId="13" borderId="26" xfId="0" applyFont="1" applyFill="1" applyBorder="1" applyAlignment="1" applyProtection="1">
      <alignment horizontal="center" vertical="center" wrapText="1"/>
    </xf>
    <xf numFmtId="0" fontId="6" fillId="6" borderId="1" xfId="12" applyFont="1" applyFill="1" applyBorder="1" applyAlignment="1" applyProtection="1">
      <alignment horizontal="center" vertical="center" wrapText="1"/>
    </xf>
    <xf numFmtId="0" fontId="6" fillId="6" borderId="12" xfId="12" applyFont="1" applyFill="1" applyBorder="1" applyAlignment="1" applyProtection="1">
      <alignment horizontal="center" vertical="center" wrapText="1"/>
    </xf>
    <xf numFmtId="0" fontId="6" fillId="7" borderId="44" xfId="0" applyFont="1" applyFill="1" applyBorder="1" applyAlignment="1" applyProtection="1">
      <alignment horizontal="center" vertical="center" wrapText="1"/>
      <protection hidden="1"/>
    </xf>
    <xf numFmtId="0" fontId="6" fillId="7" borderId="52" xfId="0" applyFont="1" applyFill="1" applyBorder="1" applyAlignment="1" applyProtection="1">
      <alignment horizontal="center" vertical="center" wrapText="1"/>
      <protection hidden="1"/>
    </xf>
    <xf numFmtId="0" fontId="31" fillId="7" borderId="4" xfId="10" applyFont="1" applyFill="1" applyBorder="1" applyAlignment="1" applyProtection="1">
      <alignment horizontal="center" vertical="center" wrapText="1"/>
      <protection hidden="1"/>
    </xf>
    <xf numFmtId="0" fontId="31" fillId="7" borderId="51" xfId="10" applyFont="1" applyFill="1" applyBorder="1" applyAlignment="1" applyProtection="1">
      <alignment horizontal="center" vertical="center" wrapText="1"/>
      <protection hidden="1"/>
    </xf>
    <xf numFmtId="0" fontId="6" fillId="13" borderId="1" xfId="10" applyNumberFormat="1" applyFont="1" applyFill="1" applyBorder="1" applyAlignment="1" applyProtection="1">
      <alignment horizontal="center" vertical="center" wrapText="1"/>
    </xf>
    <xf numFmtId="0" fontId="6" fillId="13" borderId="12" xfId="10" applyNumberFormat="1" applyFont="1" applyFill="1" applyBorder="1" applyAlignment="1" applyProtection="1">
      <alignment horizontal="center" vertical="center" wrapText="1"/>
    </xf>
    <xf numFmtId="0" fontId="5" fillId="14" borderId="12" xfId="0" applyFont="1" applyFill="1" applyBorder="1" applyAlignment="1" applyProtection="1">
      <alignment horizontal="center" vertical="center" textRotation="90" wrapText="1"/>
    </xf>
    <xf numFmtId="0" fontId="5" fillId="14" borderId="26" xfId="0" applyFont="1" applyFill="1" applyBorder="1" applyAlignment="1" applyProtection="1">
      <alignment horizontal="center" vertical="center" textRotation="90" wrapText="1"/>
    </xf>
    <xf numFmtId="0" fontId="5" fillId="14" borderId="29" xfId="0" applyFont="1" applyFill="1" applyBorder="1" applyAlignment="1" applyProtection="1">
      <alignment horizontal="center" vertical="center" wrapText="1"/>
    </xf>
    <xf numFmtId="0" fontId="5" fillId="14" borderId="30" xfId="0" applyFont="1" applyFill="1" applyBorder="1" applyAlignment="1" applyProtection="1">
      <alignment horizontal="center" vertical="center" wrapText="1"/>
    </xf>
    <xf numFmtId="0" fontId="5" fillId="14" borderId="32" xfId="0" applyFont="1" applyFill="1" applyBorder="1" applyAlignment="1" applyProtection="1">
      <alignment horizontal="center" vertical="center" wrapText="1"/>
    </xf>
    <xf numFmtId="0" fontId="5" fillId="14" borderId="33" xfId="0" applyFont="1" applyFill="1" applyBorder="1" applyAlignment="1" applyProtection="1">
      <alignment horizontal="center" vertical="center" wrapText="1"/>
    </xf>
    <xf numFmtId="0" fontId="5" fillId="14" borderId="31" xfId="0" applyFont="1" applyFill="1" applyBorder="1" applyAlignment="1" applyProtection="1">
      <alignment horizontal="center" vertical="center" wrapText="1"/>
    </xf>
    <xf numFmtId="0" fontId="5" fillId="14" borderId="34" xfId="0" applyFont="1" applyFill="1" applyBorder="1" applyAlignment="1" applyProtection="1">
      <alignment horizontal="center" vertical="center" wrapText="1"/>
    </xf>
    <xf numFmtId="0" fontId="5" fillId="14" borderId="27" xfId="0" applyFont="1" applyFill="1" applyBorder="1" applyAlignment="1" applyProtection="1">
      <alignment horizontal="center" vertical="center" textRotation="255" wrapText="1"/>
    </xf>
    <xf numFmtId="0" fontId="5" fillId="14" borderId="28" xfId="0" applyFont="1" applyFill="1" applyBorder="1" applyAlignment="1" applyProtection="1">
      <alignment horizontal="center" vertical="center" textRotation="255" wrapText="1"/>
    </xf>
    <xf numFmtId="0" fontId="5" fillId="14" borderId="12" xfId="0" applyFont="1" applyFill="1" applyBorder="1" applyAlignment="1" applyProtection="1">
      <alignment horizontal="center" vertical="center" textRotation="255" wrapText="1"/>
    </xf>
    <xf numFmtId="0" fontId="5" fillId="14" borderId="26" xfId="0" applyFont="1" applyFill="1" applyBorder="1" applyAlignment="1" applyProtection="1">
      <alignment horizontal="center" vertical="center" textRotation="255" wrapText="1"/>
    </xf>
    <xf numFmtId="0" fontId="6" fillId="6" borderId="24" xfId="12" applyFont="1" applyFill="1" applyBorder="1" applyAlignment="1" applyProtection="1">
      <alignment horizontal="center" vertical="center" wrapText="1"/>
    </xf>
    <xf numFmtId="0" fontId="6" fillId="7" borderId="25" xfId="10" applyNumberFormat="1" applyFont="1" applyFill="1" applyBorder="1" applyAlignment="1" applyProtection="1">
      <alignment horizontal="center" vertical="center" wrapText="1"/>
    </xf>
    <xf numFmtId="0" fontId="6" fillId="7" borderId="18" xfId="10" applyNumberFormat="1" applyFont="1" applyFill="1" applyBorder="1" applyAlignment="1" applyProtection="1">
      <alignment horizontal="center" vertical="center" wrapText="1"/>
    </xf>
    <xf numFmtId="0" fontId="6" fillId="11" borderId="53" xfId="0" applyFont="1" applyFill="1" applyBorder="1" applyAlignment="1" applyProtection="1">
      <alignment horizontal="center" vertical="center" wrapText="1"/>
    </xf>
    <xf numFmtId="0" fontId="6" fillId="6" borderId="26" xfId="12" applyFont="1" applyFill="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6" fillId="22" borderId="0" xfId="10" applyNumberFormat="1" applyFont="1" applyFill="1" applyBorder="1" applyAlignment="1" applyProtection="1">
      <alignment horizontal="center" vertical="center" wrapText="1"/>
    </xf>
    <xf numFmtId="0" fontId="6" fillId="6" borderId="0" xfId="12" applyFont="1" applyFill="1" applyBorder="1" applyAlignment="1" applyProtection="1">
      <alignment horizontal="center" vertical="center" wrapText="1"/>
    </xf>
    <xf numFmtId="0" fontId="14" fillId="18" borderId="29" xfId="0" applyFont="1" applyFill="1" applyBorder="1" applyAlignment="1">
      <alignment horizontal="center" vertical="center" wrapText="1"/>
    </xf>
    <xf numFmtId="0" fontId="14" fillId="18" borderId="30" xfId="0" applyFont="1" applyFill="1" applyBorder="1" applyAlignment="1">
      <alignment horizontal="center" vertical="center" wrapText="1"/>
    </xf>
    <xf numFmtId="0" fontId="14" fillId="18" borderId="3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4" fillId="18" borderId="13" xfId="0" applyFont="1" applyFill="1" applyBorder="1" applyAlignment="1">
      <alignment horizontal="center" vertical="center" wrapText="1"/>
    </xf>
    <xf numFmtId="0" fontId="23" fillId="2" borderId="45" xfId="12" applyFont="1" applyFill="1" applyBorder="1" applyAlignment="1" applyProtection="1">
      <alignment horizontal="center" vertical="center" wrapText="1"/>
    </xf>
    <xf numFmtId="0" fontId="23" fillId="2" borderId="46" xfId="12" applyFont="1" applyFill="1" applyBorder="1" applyAlignment="1" applyProtection="1">
      <alignment horizontal="center" vertical="center" wrapText="1"/>
    </xf>
    <xf numFmtId="0" fontId="23" fillId="2" borderId="47" xfId="12" applyFont="1" applyFill="1" applyBorder="1" applyAlignment="1" applyProtection="1">
      <alignment horizontal="center" vertical="center" wrapText="1"/>
    </xf>
    <xf numFmtId="0" fontId="23" fillId="2" borderId="48" xfId="12" applyFont="1" applyFill="1" applyBorder="1" applyAlignment="1" applyProtection="1">
      <alignment horizontal="center" vertical="center" wrapText="1"/>
    </xf>
    <xf numFmtId="0" fontId="23" fillId="2" borderId="49" xfId="12" applyFont="1" applyFill="1" applyBorder="1" applyAlignment="1" applyProtection="1">
      <alignment horizontal="center" vertical="center" wrapText="1"/>
    </xf>
    <xf numFmtId="0" fontId="23" fillId="2" borderId="50" xfId="12" applyFont="1" applyFill="1" applyBorder="1" applyAlignment="1" applyProtection="1">
      <alignment horizontal="center" vertical="center" wrapText="1"/>
    </xf>
    <xf numFmtId="0" fontId="25" fillId="15" borderId="1" xfId="12" applyFont="1" applyFill="1" applyBorder="1" applyAlignment="1" applyProtection="1">
      <alignment horizontal="center" vertical="center" wrapText="1"/>
    </xf>
    <xf numFmtId="0" fontId="22" fillId="16" borderId="1" xfId="12" applyFont="1" applyFill="1" applyBorder="1" applyAlignment="1" applyProtection="1">
      <alignment horizontal="center" vertical="center"/>
    </xf>
    <xf numFmtId="0" fontId="1" fillId="11" borderId="1" xfId="12" applyFont="1" applyFill="1" applyBorder="1" applyAlignment="1" applyProtection="1">
      <alignment horizontal="center" vertical="center"/>
    </xf>
    <xf numFmtId="0" fontId="1" fillId="9" borderId="1" xfId="12" applyFont="1" applyFill="1" applyBorder="1" applyAlignment="1" applyProtection="1">
      <alignment horizontal="center" vertical="center"/>
    </xf>
    <xf numFmtId="0" fontId="28" fillId="7" borderId="1" xfId="12" applyFont="1" applyFill="1" applyBorder="1" applyAlignment="1" applyProtection="1">
      <alignment horizontal="center" vertical="center" wrapText="1"/>
    </xf>
    <xf numFmtId="0" fontId="29" fillId="7" borderId="1" xfId="12" applyFont="1" applyFill="1" applyBorder="1" applyAlignment="1" applyProtection="1">
      <alignment horizontal="center" vertical="center" wrapText="1"/>
    </xf>
    <xf numFmtId="0" fontId="28" fillId="5" borderId="1" xfId="12" applyFont="1" applyFill="1" applyBorder="1" applyAlignment="1" applyProtection="1">
      <alignment horizontal="center" vertical="center" wrapText="1"/>
    </xf>
    <xf numFmtId="0" fontId="28" fillId="3" borderId="1" xfId="12" applyFont="1" applyFill="1" applyBorder="1" applyAlignment="1" applyProtection="1">
      <alignment horizontal="center" vertical="center" wrapText="1"/>
    </xf>
    <xf numFmtId="0" fontId="0" fillId="7" borderId="1" xfId="0" applyFont="1" applyFill="1" applyBorder="1" applyAlignment="1">
      <alignment horizontal="center" vertical="center" wrapText="1"/>
    </xf>
    <xf numFmtId="0" fontId="28" fillId="10" borderId="1" xfId="12" applyFont="1" applyFill="1" applyBorder="1" applyAlignment="1" applyProtection="1">
      <alignment horizontal="center" vertical="center" wrapText="1"/>
    </xf>
    <xf numFmtId="0" fontId="0" fillId="5"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28" fillId="3" borderId="1" xfId="12" applyFont="1" applyFill="1" applyBorder="1" applyAlignment="1" applyProtection="1">
      <alignment horizontal="center" vertical="center"/>
    </xf>
    <xf numFmtId="0" fontId="0" fillId="10" borderId="1" xfId="0" applyFont="1" applyFill="1" applyBorder="1" applyAlignment="1">
      <alignment horizontal="center" vertical="center" wrapText="1"/>
    </xf>
    <xf numFmtId="0" fontId="28" fillId="10" borderId="1" xfId="12" applyFont="1" applyFill="1" applyBorder="1" applyAlignment="1" applyProtection="1">
      <alignment horizontal="center" vertical="center"/>
    </xf>
    <xf numFmtId="0" fontId="28" fillId="5" borderId="1" xfId="12" applyFont="1" applyFill="1" applyBorder="1" applyAlignment="1" applyProtection="1">
      <alignment horizontal="center" vertical="center"/>
    </xf>
    <xf numFmtId="0" fontId="2" fillId="0" borderId="1" xfId="12" applyFont="1" applyBorder="1" applyAlignment="1" applyProtection="1">
      <alignment horizontal="left" vertical="center" wrapText="1"/>
    </xf>
    <xf numFmtId="0" fontId="22" fillId="11" borderId="1" xfId="12" applyFont="1" applyFill="1" applyBorder="1" applyAlignment="1">
      <alignment horizontal="center" vertical="center"/>
    </xf>
    <xf numFmtId="0" fontId="9" fillId="9" borderId="5" xfId="0" applyFont="1" applyFill="1" applyBorder="1" applyAlignment="1">
      <alignment horizontal="center" vertical="center"/>
    </xf>
    <xf numFmtId="0" fontId="12" fillId="9" borderId="2" xfId="12" applyFont="1" applyFill="1" applyBorder="1" applyAlignment="1">
      <alignment horizontal="center" vertical="center"/>
    </xf>
    <xf numFmtId="0" fontId="2" fillId="0" borderId="5" xfId="12" applyFont="1" applyBorder="1" applyAlignment="1" applyProtection="1">
      <alignment horizontal="center" vertical="center" wrapText="1"/>
    </xf>
    <xf numFmtId="0" fontId="13" fillId="2" borderId="5" xfId="0" applyFont="1" applyFill="1" applyBorder="1" applyAlignment="1">
      <alignment horizontal="justify" vertical="center" wrapText="1"/>
    </xf>
    <xf numFmtId="0" fontId="2" fillId="0" borderId="11" xfId="12" applyFont="1" applyBorder="1" applyAlignment="1" applyProtection="1">
      <alignment horizontal="center" vertical="center" wrapText="1"/>
    </xf>
    <xf numFmtId="0" fontId="4" fillId="0" borderId="13" xfId="0" applyFont="1" applyBorder="1" applyAlignment="1">
      <alignment horizontal="center" vertical="center"/>
    </xf>
    <xf numFmtId="0" fontId="4" fillId="18" borderId="13" xfId="0" applyFont="1" applyFill="1" applyBorder="1" applyAlignment="1">
      <alignment horizontal="center" vertical="center" wrapText="1"/>
    </xf>
    <xf numFmtId="0" fontId="4" fillId="19" borderId="35" xfId="0" applyFont="1" applyFill="1" applyBorder="1" applyAlignment="1">
      <alignment horizontal="center" vertical="center" wrapText="1"/>
    </xf>
    <xf numFmtId="0" fontId="4" fillId="19" borderId="36" xfId="0" applyFont="1" applyFill="1" applyBorder="1" applyAlignment="1">
      <alignment horizontal="center" vertical="center" wrapText="1"/>
    </xf>
    <xf numFmtId="0" fontId="4" fillId="19" borderId="37"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9" borderId="41" xfId="0" applyFont="1" applyFill="1" applyBorder="1" applyAlignment="1">
      <alignment horizontal="center" vertical="center" wrapText="1"/>
    </xf>
    <xf numFmtId="0" fontId="4" fillId="19" borderId="4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3" xfId="0" applyFont="1" applyFill="1" applyBorder="1" applyAlignment="1">
      <alignment horizontal="center" vertical="center"/>
    </xf>
    <xf numFmtId="0" fontId="5" fillId="19" borderId="13" xfId="0" applyFont="1" applyFill="1" applyBorder="1" applyAlignment="1">
      <alignment horizontal="center" vertical="center" wrapText="1"/>
    </xf>
  </cellXfs>
  <cellStyles count="14">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cellStyle name="Moneda 2" xfId="11"/>
    <cellStyle name="Normal" xfId="0" builtinId="0"/>
    <cellStyle name="Normal 2" xfId="12"/>
    <cellStyle name="Porcentaje 2" xfId="13"/>
  </cellStyles>
  <dxfs count="19">
    <dxf>
      <fill>
        <patternFill>
          <bgColor rgb="FF92D050"/>
        </patternFill>
      </fill>
    </dxf>
    <dxf>
      <font>
        <b/>
        <i val="0"/>
        <strike val="0"/>
        <condense val="0"/>
        <extend val="0"/>
        <outline val="0"/>
        <shadow val="0"/>
        <u val="none"/>
        <vertAlign val="baseline"/>
        <sz val="12"/>
        <color indexed="8"/>
        <name val="Arial"/>
        <scheme val="none"/>
      </font>
      <alignment horizontal="center" vertical="center" textRotation="90" wrapText="1" relative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indexed="8"/>
        <name val="Arial"/>
        <scheme val="none"/>
      </font>
      <alignment horizontal="center" vertical="center" textRotation="90" wrapText="1" relativeIndent="0" justifyLastLine="0" shrinkToFit="0" readingOrder="0"/>
    </dxf>
    <dxf>
      <border outline="0">
        <bottom style="thin">
          <color indexed="64"/>
        </bottom>
      </border>
    </dxf>
    <dxf>
      <font>
        <b/>
        <i val="0"/>
        <strike val="0"/>
        <condense val="0"/>
        <extend val="0"/>
        <outline val="0"/>
        <shadow val="0"/>
        <u val="none"/>
        <vertAlign val="baseline"/>
        <sz val="12"/>
        <color indexed="8"/>
        <name val="Arial"/>
        <scheme val="none"/>
      </font>
      <fill>
        <patternFill patternType="solid">
          <fgColor indexed="64"/>
          <bgColor theme="7" tint="0.39997558519241921"/>
        </patternFill>
      </fill>
      <alignment horizontal="center" vertical="center" textRotation="0" wrapText="1" relativeIndent="0" justifyLastLine="0" shrinkToFit="0" readingOrder="0"/>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8.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9.xml.rels><?xml version="1.0" encoding="UTF-8" standalone="yes"?>
<Relationships xmlns="http://schemas.openxmlformats.org/package/2006/relationships"><Relationship Id="rId1" Type="http://schemas.openxmlformats.org/officeDocument/2006/relationships/hyperlink" Target="#'MAPA DE RIESGOS'!A1"/></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5</xdr:col>
      <xdr:colOff>0</xdr:colOff>
      <xdr:row>0</xdr:row>
      <xdr:rowOff>0</xdr:rowOff>
    </xdr:to>
    <xdr:pic>
      <xdr:nvPicPr>
        <xdr:cNvPr id="1170" name="Picture 4">
          <a:extLst>
            <a:ext uri="{FF2B5EF4-FFF2-40B4-BE49-F238E27FC236}">
              <a16:creationId xmlns="" xmlns:a16="http://schemas.microsoft.com/office/drawing/2014/main" id="{00000000-0008-0000-0000-00009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828800"/>
          <a:ext cx="5505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8</xdr:row>
      <xdr:rowOff>0</xdr:rowOff>
    </xdr:from>
    <xdr:to>
      <xdr:col>20</xdr:col>
      <xdr:colOff>273844</xdr:colOff>
      <xdr:row>14</xdr:row>
      <xdr:rowOff>142875</xdr:rowOff>
    </xdr:to>
    <xdr:sp macro="" textlink="" fLocksText="0">
      <xdr:nvSpPr>
        <xdr:cNvPr id="2" name="1 Flecha izquierda">
          <a:hlinkClick xmlns:r="http://schemas.openxmlformats.org/officeDocument/2006/relationships" r:id="rId1"/>
          <a:extLst>
            <a:ext uri="{FF2B5EF4-FFF2-40B4-BE49-F238E27FC236}">
              <a16:creationId xmlns="" xmlns:a16="http://schemas.microsoft.com/office/drawing/2014/main" id="{00000000-0008-0000-0100-000002000000}"/>
            </a:ext>
          </a:extLst>
        </xdr:cNvPr>
        <xdr:cNvSpPr>
          <a:spLocks noChangeArrowheads="1"/>
        </xdr:cNvSpPr>
      </xdr:nvSpPr>
      <xdr:spPr bwMode="auto">
        <a:xfrm>
          <a:off x="7905750" y="1524000"/>
          <a:ext cx="4845844" cy="12858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vertOverflow="clip" wrap="square" lIns="20160" tIns="20160" rIns="20160" bIns="20160" anchor="ct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676275</xdr:colOff>
      <xdr:row>31</xdr:row>
      <xdr:rowOff>76200</xdr:rowOff>
    </xdr:from>
    <xdr:to>
      <xdr:col>7</xdr:col>
      <xdr:colOff>616744</xdr:colOff>
      <xdr:row>38</xdr:row>
      <xdr:rowOff>28575</xdr:rowOff>
    </xdr:to>
    <xdr:sp macro="" textlink="" fLocksText="0">
      <xdr:nvSpPr>
        <xdr:cNvPr id="2" name="1 Flecha izquierda">
          <a:hlinkClick xmlns:r="http://schemas.openxmlformats.org/officeDocument/2006/relationships" r:id="rId1"/>
          <a:extLst>
            <a:ext uri="{FF2B5EF4-FFF2-40B4-BE49-F238E27FC236}">
              <a16:creationId xmlns="" xmlns:a16="http://schemas.microsoft.com/office/drawing/2014/main" id="{00000000-0008-0000-0200-000002000000}"/>
            </a:ext>
          </a:extLst>
        </xdr:cNvPr>
        <xdr:cNvSpPr>
          <a:spLocks noChangeArrowheads="1"/>
        </xdr:cNvSpPr>
      </xdr:nvSpPr>
      <xdr:spPr bwMode="auto">
        <a:xfrm>
          <a:off x="1438275" y="5981700"/>
          <a:ext cx="4845844" cy="12858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vertOverflow="clip" wrap="square" lIns="20160" tIns="20160" rIns="20160" bIns="20160" anchor="ct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266700</xdr:colOff>
      <xdr:row>8</xdr:row>
      <xdr:rowOff>123825</xdr:rowOff>
    </xdr:from>
    <xdr:to>
      <xdr:col>4</xdr:col>
      <xdr:colOff>0</xdr:colOff>
      <xdr:row>15</xdr:row>
      <xdr:rowOff>76200</xdr:rowOff>
    </xdr:to>
    <xdr:sp macro="" textlink="">
      <xdr:nvSpPr>
        <xdr:cNvPr id="2" name="1 Flecha izquierda">
          <a:hlinkClick xmlns:r="http://schemas.openxmlformats.org/officeDocument/2006/relationships" r:id="rId1"/>
          <a:extLst>
            <a:ext uri="{FF2B5EF4-FFF2-40B4-BE49-F238E27FC236}">
              <a16:creationId xmlns="" xmlns:a16="http://schemas.microsoft.com/office/drawing/2014/main" id="{00000000-0008-0000-0300-000002000000}"/>
            </a:ext>
          </a:extLst>
        </xdr:cNvPr>
        <xdr:cNvSpPr>
          <a:spLocks noChangeArrowheads="1"/>
        </xdr:cNvSpPr>
      </xdr:nvSpPr>
      <xdr:spPr bwMode="auto">
        <a:xfrm>
          <a:off x="2552700" y="3743325"/>
          <a:ext cx="4845844" cy="12858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wrap="square" lIns="20160" tIns="20160" rIns="20160" bIns="2016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476250</xdr:colOff>
      <xdr:row>8</xdr:row>
      <xdr:rowOff>35719</xdr:rowOff>
    </xdr:from>
    <xdr:to>
      <xdr:col>3</xdr:col>
      <xdr:colOff>1869281</xdr:colOff>
      <xdr:row>14</xdr:row>
      <xdr:rowOff>178594</xdr:rowOff>
    </xdr:to>
    <xdr:sp macro="" textlink="" fLocksText="0">
      <xdr:nvSpPr>
        <xdr:cNvPr id="2" name="1 Flecha izquierda">
          <a:hlinkClick xmlns:r="http://schemas.openxmlformats.org/officeDocument/2006/relationships" r:id="rId1"/>
          <a:extLst>
            <a:ext uri="{FF2B5EF4-FFF2-40B4-BE49-F238E27FC236}">
              <a16:creationId xmlns="" xmlns:a16="http://schemas.microsoft.com/office/drawing/2014/main" id="{00000000-0008-0000-0400-000002000000}"/>
            </a:ext>
          </a:extLst>
        </xdr:cNvPr>
        <xdr:cNvSpPr>
          <a:spLocks noChangeArrowheads="1"/>
        </xdr:cNvSpPr>
      </xdr:nvSpPr>
      <xdr:spPr bwMode="auto">
        <a:xfrm>
          <a:off x="2000250" y="19335750"/>
          <a:ext cx="4845844" cy="12858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vertOverflow="clip" wrap="square" lIns="20160" tIns="20160" rIns="20160" bIns="20160" anchor="ct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1162050</xdr:colOff>
      <xdr:row>25</xdr:row>
      <xdr:rowOff>76200</xdr:rowOff>
    </xdr:from>
    <xdr:to>
      <xdr:col>7</xdr:col>
      <xdr:colOff>400050</xdr:colOff>
      <xdr:row>29</xdr:row>
      <xdr:rowOff>142875</xdr:rowOff>
    </xdr:to>
    <xdr:sp macro="" textlink="" fLocksText="0">
      <xdr:nvSpPr>
        <xdr:cNvPr id="8193" name="1 Flecha izquierda">
          <a:hlinkClick xmlns:r="http://schemas.openxmlformats.org/officeDocument/2006/relationships" r:id="rId1"/>
          <a:extLst>
            <a:ext uri="{FF2B5EF4-FFF2-40B4-BE49-F238E27FC236}">
              <a16:creationId xmlns="" xmlns:a16="http://schemas.microsoft.com/office/drawing/2014/main" id="{00000000-0008-0000-0500-000001200000}"/>
            </a:ext>
          </a:extLst>
        </xdr:cNvPr>
        <xdr:cNvSpPr>
          <a:spLocks noChangeArrowheads="1"/>
        </xdr:cNvSpPr>
      </xdr:nvSpPr>
      <xdr:spPr bwMode="auto">
        <a:xfrm>
          <a:off x="1162050" y="4219575"/>
          <a:ext cx="3667125" cy="8286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vertOverflow="clip" wrap="square" lIns="20160" tIns="20160" rIns="20160" bIns="20160" anchor="ct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3505200</xdr:colOff>
      <xdr:row>7</xdr:row>
      <xdr:rowOff>0</xdr:rowOff>
    </xdr:from>
    <xdr:to>
      <xdr:col>10</xdr:col>
      <xdr:colOff>152400</xdr:colOff>
      <xdr:row>10</xdr:row>
      <xdr:rowOff>161925</xdr:rowOff>
    </xdr:to>
    <xdr:sp macro="" textlink="" fLocksText="0">
      <xdr:nvSpPr>
        <xdr:cNvPr id="6145" name="1 Flecha izquierda">
          <a:hlinkClick xmlns:r="http://schemas.openxmlformats.org/officeDocument/2006/relationships" r:id="rId1"/>
          <a:extLst>
            <a:ext uri="{FF2B5EF4-FFF2-40B4-BE49-F238E27FC236}">
              <a16:creationId xmlns="" xmlns:a16="http://schemas.microsoft.com/office/drawing/2014/main" id="{00000000-0008-0000-0600-000001180000}"/>
            </a:ext>
          </a:extLst>
        </xdr:cNvPr>
        <xdr:cNvSpPr>
          <a:spLocks noChangeArrowheads="1"/>
        </xdr:cNvSpPr>
      </xdr:nvSpPr>
      <xdr:spPr bwMode="auto">
        <a:xfrm>
          <a:off x="4429125" y="7343775"/>
          <a:ext cx="4733925" cy="733425"/>
        </a:xfrm>
        <a:prstGeom prst="leftArrow">
          <a:avLst>
            <a:gd name="adj1" fmla="val 50000"/>
            <a:gd name="adj2" fmla="val 48738"/>
          </a:avLst>
        </a:prstGeom>
        <a:solidFill>
          <a:srgbClr val="92D050"/>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es-419" sz="2000" b="1" i="0" u="none" strike="noStrike" baseline="0">
              <a:solidFill>
                <a:srgbClr val="FFFFFF"/>
              </a:solidFill>
              <a:latin typeface="Arial Narrow"/>
            </a:rPr>
            <a:t>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15</xdr:row>
      <xdr:rowOff>0</xdr:rowOff>
    </xdr:from>
    <xdr:to>
      <xdr:col>9</xdr:col>
      <xdr:colOff>627063</xdr:colOff>
      <xdr:row>19</xdr:row>
      <xdr:rowOff>66675</xdr:rowOff>
    </xdr:to>
    <xdr:sp macro="" textlink="">
      <xdr:nvSpPr>
        <xdr:cNvPr id="2" name="1 Flecha izquierda">
          <a:hlinkClick xmlns:r="http://schemas.openxmlformats.org/officeDocument/2006/relationships" r:id="rId1"/>
          <a:extLst>
            <a:ext uri="{FF2B5EF4-FFF2-40B4-BE49-F238E27FC236}">
              <a16:creationId xmlns="" xmlns:a16="http://schemas.microsoft.com/office/drawing/2014/main" id="{00000000-0008-0000-0700-000002000000}"/>
            </a:ext>
          </a:extLst>
        </xdr:cNvPr>
        <xdr:cNvSpPr>
          <a:spLocks noChangeArrowheads="1"/>
        </xdr:cNvSpPr>
      </xdr:nvSpPr>
      <xdr:spPr bwMode="auto">
        <a:xfrm>
          <a:off x="3810000" y="4600575"/>
          <a:ext cx="3675063" cy="8286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wrap="square" lIns="20160" tIns="20160" rIns="20160" bIns="2016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14</xdr:row>
      <xdr:rowOff>0</xdr:rowOff>
    </xdr:from>
    <xdr:to>
      <xdr:col>4</xdr:col>
      <xdr:colOff>226219</xdr:colOff>
      <xdr:row>20</xdr:row>
      <xdr:rowOff>142875</xdr:rowOff>
    </xdr:to>
    <xdr:sp macro="" textlink="" fLocksText="0">
      <xdr:nvSpPr>
        <xdr:cNvPr id="2" name="1 Flecha izquierda">
          <a:hlinkClick xmlns:r="http://schemas.openxmlformats.org/officeDocument/2006/relationships" r:id="rId1"/>
          <a:extLst>
            <a:ext uri="{FF2B5EF4-FFF2-40B4-BE49-F238E27FC236}">
              <a16:creationId xmlns="" xmlns:a16="http://schemas.microsoft.com/office/drawing/2014/main" id="{00000000-0008-0000-0800-000002000000}"/>
            </a:ext>
          </a:extLst>
        </xdr:cNvPr>
        <xdr:cNvSpPr>
          <a:spLocks noChangeArrowheads="1"/>
        </xdr:cNvSpPr>
      </xdr:nvSpPr>
      <xdr:spPr bwMode="auto">
        <a:xfrm>
          <a:off x="2085975" y="5295900"/>
          <a:ext cx="4845844" cy="1285875"/>
        </a:xfrm>
        <a:prstGeom prst="leftArrow">
          <a:avLst>
            <a:gd name="adj1" fmla="val 50000"/>
            <a:gd name="adj2" fmla="val 51219"/>
          </a:avLst>
        </a:prstGeom>
        <a:solidFill>
          <a:srgbClr val="4F81BD"/>
        </a:solidFill>
        <a:ln>
          <a:noFill/>
        </a:ln>
        <a:effectLst>
          <a:outerShdw dist="28080" dir="5400000" algn="ctr" rotWithShape="0">
            <a:srgbClr val="000000">
              <a:alpha val="32037"/>
            </a:srgbClr>
          </a:outerShdw>
        </a:effectLst>
        <a:extLst>
          <a:ext uri="{91240B29-F687-4F45-9708-019B960494DF}">
            <a14:hiddenLine xmlns:a14="http://schemas.microsoft.com/office/drawing/2010/main" w="9525" cap="flat">
              <a:solidFill>
                <a:srgbClr val="3465A4"/>
              </a:solidFill>
              <a:round/>
              <a:headEnd/>
              <a:tailEnd/>
            </a14:hiddenLine>
          </a:ext>
        </a:extLst>
      </xdr:spPr>
      <xdr:txBody>
        <a:bodyPr vertOverflow="clip" wrap="square" lIns="20160" tIns="20160" rIns="20160" bIns="20160" anchor="ctr"/>
        <a:lstStyle/>
        <a:p>
          <a:pPr algn="ctr" rtl="0">
            <a:defRPr sz="1000"/>
          </a:pPr>
          <a:r>
            <a:rPr lang="es-419" sz="1400" b="1" i="0" u="none" strike="noStrike" baseline="0">
              <a:solidFill>
                <a:srgbClr val="FFFFFF"/>
              </a:solidFill>
              <a:latin typeface="Arial Narrow"/>
            </a:rPr>
            <a:t>REGRESAR AL MAPA DE RIESGOS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DIGITAL%20IMSALUD%20liliana%20resum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ONTEXTO DEL RIESGO"/>
      <sheetName val="TIPOLOGIA DEL RIESGO"/>
      <sheetName val="TABLA DE PROBABILIDAD"/>
      <sheetName val="TABLA DE IMPACTO"/>
      <sheetName val="MATRIZ CALIFICACIÓN"/>
      <sheetName val="OPCIONES DE MANEJO DEL RIESGO"/>
      <sheetName val="PROBABILIDAD E IMPACTO"/>
      <sheetName val="SOLIDEZ INDIVIDUAL DE CONTROL"/>
    </sheetNames>
    <sheetDataSet>
      <sheetData sheetId="0"/>
      <sheetData sheetId="1"/>
      <sheetData sheetId="2"/>
      <sheetData sheetId="3"/>
      <sheetData sheetId="4"/>
      <sheetData sheetId="5">
        <row r="58">
          <cell r="E58">
            <v>11</v>
          </cell>
          <cell r="F58" t="str">
            <v>BAJA</v>
          </cell>
        </row>
        <row r="59">
          <cell r="E59">
            <v>12</v>
          </cell>
          <cell r="F59" t="str">
            <v>BAJA</v>
          </cell>
        </row>
        <row r="60">
          <cell r="E60">
            <v>13</v>
          </cell>
          <cell r="F60" t="str">
            <v>MODERADA</v>
          </cell>
        </row>
        <row r="61">
          <cell r="E61">
            <v>14</v>
          </cell>
          <cell r="F61" t="str">
            <v>ALTA</v>
          </cell>
        </row>
        <row r="62">
          <cell r="E62">
            <v>15</v>
          </cell>
          <cell r="F62" t="str">
            <v>ALTA</v>
          </cell>
        </row>
        <row r="63">
          <cell r="E63">
            <v>21</v>
          </cell>
          <cell r="F63" t="str">
            <v>BAJA</v>
          </cell>
        </row>
        <row r="64">
          <cell r="E64">
            <v>22</v>
          </cell>
          <cell r="F64" t="str">
            <v>BAJA</v>
          </cell>
        </row>
        <row r="65">
          <cell r="E65">
            <v>23</v>
          </cell>
          <cell r="F65" t="str">
            <v>MODERADA</v>
          </cell>
        </row>
        <row r="66">
          <cell r="E66">
            <v>24</v>
          </cell>
          <cell r="F66" t="str">
            <v>ALTA</v>
          </cell>
        </row>
        <row r="67">
          <cell r="E67">
            <v>25</v>
          </cell>
          <cell r="F67" t="str">
            <v>EXTREMA</v>
          </cell>
        </row>
        <row r="68">
          <cell r="E68">
            <v>31</v>
          </cell>
          <cell r="F68" t="str">
            <v>BAJA</v>
          </cell>
        </row>
        <row r="69">
          <cell r="E69">
            <v>32</v>
          </cell>
          <cell r="F69" t="str">
            <v>MODERADA</v>
          </cell>
        </row>
        <row r="70">
          <cell r="E70">
            <v>33</v>
          </cell>
          <cell r="F70" t="str">
            <v>ALTA</v>
          </cell>
        </row>
        <row r="71">
          <cell r="E71">
            <v>34</v>
          </cell>
          <cell r="F71" t="str">
            <v>EXTREMA</v>
          </cell>
        </row>
        <row r="72">
          <cell r="E72">
            <v>35</v>
          </cell>
          <cell r="F72" t="str">
            <v>EXTREMA</v>
          </cell>
        </row>
        <row r="73">
          <cell r="E73">
            <v>41</v>
          </cell>
          <cell r="F73" t="str">
            <v>MODERADA</v>
          </cell>
        </row>
        <row r="74">
          <cell r="E74">
            <v>42</v>
          </cell>
          <cell r="F74" t="str">
            <v>ALTA</v>
          </cell>
        </row>
        <row r="75">
          <cell r="E75">
            <v>43</v>
          </cell>
          <cell r="F75" t="str">
            <v>ALTA</v>
          </cell>
        </row>
        <row r="76">
          <cell r="E76">
            <v>44</v>
          </cell>
          <cell r="F76" t="str">
            <v>EXTREMA</v>
          </cell>
        </row>
        <row r="77">
          <cell r="E77">
            <v>45</v>
          </cell>
          <cell r="F77" t="str">
            <v>EXTREMA</v>
          </cell>
        </row>
        <row r="78">
          <cell r="E78">
            <v>51</v>
          </cell>
          <cell r="F78" t="str">
            <v>ALTA</v>
          </cell>
        </row>
        <row r="79">
          <cell r="E79">
            <v>52</v>
          </cell>
          <cell r="F79" t="str">
            <v>ALTA</v>
          </cell>
        </row>
        <row r="80">
          <cell r="E80">
            <v>53</v>
          </cell>
          <cell r="F80" t="str">
            <v>EXTREMA</v>
          </cell>
        </row>
        <row r="81">
          <cell r="E81">
            <v>54</v>
          </cell>
          <cell r="F81" t="str">
            <v>EXTREMA</v>
          </cell>
        </row>
        <row r="82">
          <cell r="E82">
            <v>55</v>
          </cell>
          <cell r="F82" t="str">
            <v>EXTREMA</v>
          </cell>
        </row>
      </sheetData>
      <sheetData sheetId="6"/>
      <sheetData sheetId="7"/>
      <sheetData sheetId="8"/>
    </sheetDataSet>
  </externalBook>
</externalLink>
</file>

<file path=xl/tables/table1.xml><?xml version="1.0" encoding="utf-8"?>
<table xmlns="http://schemas.openxmlformats.org/spreadsheetml/2006/main" id="3" name="Tabla3" displayName="Tabla3" ref="B2:B7" totalsRowShown="0" headerRowDxfId="6" dataDxfId="4" headerRowBorderDxfId="5" tableBorderDxfId="3" totalsRowBorderDxfId="2">
  <autoFilter ref="B2:B7"/>
  <tableColumns count="1">
    <tableColumn id="1" name="NIVEL"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BG24"/>
  <sheetViews>
    <sheetView tabSelected="1" topLeftCell="A6" zoomScale="70" zoomScaleNormal="70" zoomScaleSheetLayoutView="100" workbookViewId="0">
      <selection activeCell="AY9" sqref="AY9:AY10"/>
    </sheetView>
  </sheetViews>
  <sheetFormatPr baseColWidth="10" defaultColWidth="8.7109375" defaultRowHeight="12.75" x14ac:dyDescent="0.2"/>
  <cols>
    <col min="1" max="1" width="17.42578125" style="1" customWidth="1"/>
    <col min="2" max="3" width="15.7109375" style="1" hidden="1" customWidth="1"/>
    <col min="4" max="4" width="16.85546875" style="1" hidden="1" customWidth="1"/>
    <col min="5" max="5" width="18.7109375" style="1" hidden="1" customWidth="1"/>
    <col min="6" max="6" width="23.140625" style="1" customWidth="1"/>
    <col min="7" max="9" width="27.85546875" style="1" customWidth="1"/>
    <col min="10" max="10" width="34.5703125" style="1" customWidth="1"/>
    <col min="11" max="11" width="23.5703125" style="1" customWidth="1"/>
    <col min="12" max="12" width="21.7109375" style="1" customWidth="1"/>
    <col min="13" max="13" width="20.85546875" style="1" hidden="1" customWidth="1"/>
    <col min="14" max="14" width="17" style="1" customWidth="1"/>
    <col min="15" max="15" width="18.140625" style="1" hidden="1" customWidth="1"/>
    <col min="16" max="16" width="49.85546875" style="1" hidden="1" customWidth="1"/>
    <col min="17" max="22" width="30.7109375" style="1" hidden="1" customWidth="1"/>
    <col min="23" max="38" width="22.7109375" style="1" hidden="1" customWidth="1"/>
    <col min="39" max="39" width="18.7109375" style="1" hidden="1" customWidth="1"/>
    <col min="40" max="40" width="25.5703125" style="1" hidden="1" customWidth="1"/>
    <col min="41" max="41" width="21.85546875" style="1" hidden="1" customWidth="1"/>
    <col min="42" max="43" width="12.7109375" style="58" hidden="1" customWidth="1"/>
    <col min="44" max="45" width="9.7109375" style="58" hidden="1" customWidth="1"/>
    <col min="46" max="46" width="23" style="1" hidden="1" customWidth="1"/>
    <col min="47" max="48" width="20.42578125" style="1" hidden="1" customWidth="1"/>
    <col min="49" max="49" width="17" style="1" customWidth="1"/>
    <col min="50" max="50" width="17.140625" style="1" customWidth="1"/>
    <col min="51" max="51" width="33.5703125" style="1" customWidth="1"/>
    <col min="52" max="52" width="16" style="1" hidden="1" customWidth="1"/>
    <col min="53" max="53" width="18.140625" style="1" hidden="1" customWidth="1"/>
    <col min="54" max="54" width="19.5703125" style="1" hidden="1" customWidth="1"/>
    <col min="55" max="56" width="23.5703125" style="1" customWidth="1"/>
    <col min="57" max="57" width="21.28515625" style="1" customWidth="1"/>
    <col min="58" max="58" width="22.28515625" style="1" customWidth="1"/>
    <col min="59" max="59" width="45.5703125" style="1" hidden="1" customWidth="1"/>
    <col min="60" max="16384" width="8.7109375" style="1"/>
  </cols>
  <sheetData>
    <row r="1" spans="1:59" s="3" customFormat="1" ht="49.5" hidden="1" customHeight="1" thickBot="1" x14ac:dyDescent="0.25">
      <c r="A1" s="118" t="s">
        <v>278</v>
      </c>
      <c r="B1" s="134" t="s">
        <v>194</v>
      </c>
      <c r="C1" s="135"/>
      <c r="D1" s="136"/>
      <c r="E1" s="120" t="s">
        <v>141</v>
      </c>
      <c r="F1" s="127" t="s">
        <v>140</v>
      </c>
      <c r="G1" s="129"/>
      <c r="H1" s="129"/>
      <c r="I1" s="129"/>
      <c r="J1" s="130"/>
      <c r="K1" s="122" t="s">
        <v>251</v>
      </c>
      <c r="L1" s="122"/>
      <c r="M1" s="122"/>
      <c r="N1" s="122"/>
      <c r="O1" s="122"/>
      <c r="P1" s="117" t="s">
        <v>249</v>
      </c>
      <c r="Q1" s="117"/>
      <c r="R1" s="117"/>
      <c r="S1" s="117"/>
      <c r="T1" s="117"/>
      <c r="U1" s="117"/>
      <c r="V1" s="117"/>
      <c r="W1" s="155" t="s">
        <v>98</v>
      </c>
      <c r="X1" s="155"/>
      <c r="Y1" s="155"/>
      <c r="Z1" s="155"/>
      <c r="AA1" s="155"/>
      <c r="AB1" s="155"/>
      <c r="AC1" s="155"/>
      <c r="AD1" s="155"/>
      <c r="AE1" s="155"/>
      <c r="AF1" s="155"/>
      <c r="AG1" s="155"/>
      <c r="AH1" s="155"/>
      <c r="AI1" s="155"/>
      <c r="AJ1" s="155"/>
      <c r="AK1" s="155"/>
      <c r="AL1" s="155"/>
      <c r="AM1" s="152"/>
      <c r="AN1" s="180" t="s">
        <v>103</v>
      </c>
      <c r="AO1" s="178" t="s">
        <v>104</v>
      </c>
      <c r="AP1" s="184" t="s">
        <v>105</v>
      </c>
      <c r="AQ1" s="186" t="s">
        <v>127</v>
      </c>
      <c r="AR1" s="176" t="s">
        <v>129</v>
      </c>
      <c r="AS1" s="176" t="s">
        <v>130</v>
      </c>
      <c r="AT1" s="156" t="s">
        <v>1</v>
      </c>
      <c r="AU1" s="156"/>
      <c r="AV1" s="156"/>
      <c r="AW1" s="156"/>
      <c r="AX1" s="156"/>
      <c r="AY1" s="151" t="s">
        <v>305</v>
      </c>
      <c r="AZ1" s="151"/>
      <c r="BA1" s="151"/>
      <c r="BB1" s="151"/>
      <c r="BC1" s="151"/>
      <c r="BD1" s="151"/>
      <c r="BE1" s="151"/>
      <c r="BF1" s="151"/>
      <c r="BG1" s="2"/>
    </row>
    <row r="2" spans="1:59" s="3" customFormat="1" ht="36" hidden="1" customHeight="1" thickBot="1" x14ac:dyDescent="0.25">
      <c r="A2" s="118"/>
      <c r="B2" s="137"/>
      <c r="C2" s="138"/>
      <c r="D2" s="139"/>
      <c r="E2" s="120"/>
      <c r="F2" s="131"/>
      <c r="G2" s="132"/>
      <c r="H2" s="132"/>
      <c r="I2" s="132"/>
      <c r="J2" s="133"/>
      <c r="K2" s="122"/>
      <c r="L2" s="122"/>
      <c r="M2" s="122"/>
      <c r="N2" s="122"/>
      <c r="O2" s="122"/>
      <c r="P2" s="117"/>
      <c r="Q2" s="117"/>
      <c r="R2" s="117"/>
      <c r="S2" s="117"/>
      <c r="T2" s="117"/>
      <c r="U2" s="117"/>
      <c r="V2" s="117"/>
      <c r="W2" s="155" t="s">
        <v>92</v>
      </c>
      <c r="X2" s="155"/>
      <c r="Y2" s="155"/>
      <c r="Z2" s="152"/>
      <c r="AA2" s="154" t="s">
        <v>93</v>
      </c>
      <c r="AB2" s="152"/>
      <c r="AC2" s="154" t="s">
        <v>94</v>
      </c>
      <c r="AD2" s="155"/>
      <c r="AE2" s="152"/>
      <c r="AF2" s="154" t="s">
        <v>95</v>
      </c>
      <c r="AG2" s="152"/>
      <c r="AH2" s="154" t="s">
        <v>96</v>
      </c>
      <c r="AI2" s="152"/>
      <c r="AJ2" s="154" t="s">
        <v>97</v>
      </c>
      <c r="AK2" s="155"/>
      <c r="AL2" s="152"/>
      <c r="AM2" s="159" t="s">
        <v>99</v>
      </c>
      <c r="AN2" s="181"/>
      <c r="AO2" s="182"/>
      <c r="AP2" s="185"/>
      <c r="AQ2" s="187"/>
      <c r="AR2" s="177"/>
      <c r="AS2" s="177"/>
      <c r="AT2" s="156"/>
      <c r="AU2" s="156"/>
      <c r="AV2" s="156"/>
      <c r="AW2" s="156"/>
      <c r="AX2" s="156"/>
      <c r="AY2" s="151"/>
      <c r="AZ2" s="151"/>
      <c r="BA2" s="151"/>
      <c r="BB2" s="151"/>
      <c r="BC2" s="151"/>
      <c r="BD2" s="151"/>
      <c r="BE2" s="151"/>
      <c r="BF2" s="151"/>
      <c r="BG2" s="4"/>
    </row>
    <row r="3" spans="1:59" s="3" customFormat="1" ht="105" hidden="1" customHeight="1" thickBot="1" x14ac:dyDescent="0.25">
      <c r="A3" s="118"/>
      <c r="B3" s="123" t="s">
        <v>2</v>
      </c>
      <c r="C3" s="124" t="s">
        <v>3</v>
      </c>
      <c r="D3" s="140" t="s">
        <v>195</v>
      </c>
      <c r="E3" s="120"/>
      <c r="F3" s="125" t="s">
        <v>4</v>
      </c>
      <c r="G3" s="125" t="s">
        <v>279</v>
      </c>
      <c r="H3" s="148" t="s">
        <v>280</v>
      </c>
      <c r="I3" s="125" t="s">
        <v>281</v>
      </c>
      <c r="J3" s="127" t="s">
        <v>139</v>
      </c>
      <c r="K3" s="147" t="s">
        <v>252</v>
      </c>
      <c r="L3" s="147"/>
      <c r="M3" s="122" t="s">
        <v>253</v>
      </c>
      <c r="N3" s="122"/>
      <c r="O3" s="122"/>
      <c r="P3" s="141" t="s">
        <v>248</v>
      </c>
      <c r="Q3" s="141" t="s">
        <v>250</v>
      </c>
      <c r="R3" s="141"/>
      <c r="S3" s="141"/>
      <c r="T3" s="141"/>
      <c r="U3" s="141"/>
      <c r="V3" s="141"/>
      <c r="W3" s="152" t="s">
        <v>254</v>
      </c>
      <c r="X3" s="153"/>
      <c r="Y3" s="153" t="s">
        <v>255</v>
      </c>
      <c r="Z3" s="153"/>
      <c r="AA3" s="153" t="s">
        <v>76</v>
      </c>
      <c r="AB3" s="153"/>
      <c r="AC3" s="154" t="s">
        <v>82</v>
      </c>
      <c r="AD3" s="155"/>
      <c r="AE3" s="152"/>
      <c r="AF3" s="153" t="s">
        <v>128</v>
      </c>
      <c r="AG3" s="153"/>
      <c r="AH3" s="154" t="s">
        <v>85</v>
      </c>
      <c r="AI3" s="152"/>
      <c r="AJ3" s="154" t="s">
        <v>88</v>
      </c>
      <c r="AK3" s="155"/>
      <c r="AL3" s="152"/>
      <c r="AM3" s="162"/>
      <c r="AN3" s="180" t="s">
        <v>100</v>
      </c>
      <c r="AO3" s="178" t="s">
        <v>102</v>
      </c>
      <c r="AP3" s="185"/>
      <c r="AQ3" s="187"/>
      <c r="AR3" s="177"/>
      <c r="AS3" s="177"/>
      <c r="AT3" s="163" t="s">
        <v>5</v>
      </c>
      <c r="AU3" s="164"/>
      <c r="AV3" s="165"/>
      <c r="AW3" s="156" t="s">
        <v>6</v>
      </c>
      <c r="AX3" s="156"/>
      <c r="AY3" s="157" t="s">
        <v>304</v>
      </c>
      <c r="AZ3" s="168" t="s">
        <v>7</v>
      </c>
      <c r="BA3" s="168" t="s">
        <v>8</v>
      </c>
      <c r="BB3" s="168" t="s">
        <v>9</v>
      </c>
      <c r="BC3" s="168" t="s">
        <v>10</v>
      </c>
      <c r="BD3" s="169" t="s">
        <v>303</v>
      </c>
      <c r="BE3" s="168" t="s">
        <v>11</v>
      </c>
      <c r="BF3" s="168"/>
      <c r="BG3" s="188" t="s">
        <v>12</v>
      </c>
    </row>
    <row r="4" spans="1:59" s="3" customFormat="1" ht="29.25" hidden="1" customHeight="1" thickBot="1" x14ac:dyDescent="0.25">
      <c r="A4" s="118"/>
      <c r="B4" s="123"/>
      <c r="C4" s="124"/>
      <c r="D4" s="140"/>
      <c r="E4" s="120"/>
      <c r="F4" s="125"/>
      <c r="G4" s="125"/>
      <c r="H4" s="149"/>
      <c r="I4" s="125"/>
      <c r="J4" s="128"/>
      <c r="K4" s="143" t="s">
        <v>14</v>
      </c>
      <c r="L4" s="145" t="s">
        <v>15</v>
      </c>
      <c r="M4" s="170" t="s">
        <v>21</v>
      </c>
      <c r="N4" s="172" t="s">
        <v>16</v>
      </c>
      <c r="O4" s="189" t="s">
        <v>17</v>
      </c>
      <c r="P4" s="141"/>
      <c r="Q4" s="141" t="s">
        <v>10</v>
      </c>
      <c r="R4" s="141" t="s">
        <v>67</v>
      </c>
      <c r="S4" s="141" t="s">
        <v>68</v>
      </c>
      <c r="T4" s="141" t="s">
        <v>69</v>
      </c>
      <c r="U4" s="141" t="s">
        <v>70</v>
      </c>
      <c r="V4" s="141" t="s">
        <v>71</v>
      </c>
      <c r="W4" s="152" t="s">
        <v>72</v>
      </c>
      <c r="X4" s="153" t="s">
        <v>73</v>
      </c>
      <c r="Y4" s="153" t="s">
        <v>74</v>
      </c>
      <c r="Z4" s="153" t="s">
        <v>75</v>
      </c>
      <c r="AA4" s="153" t="s">
        <v>77</v>
      </c>
      <c r="AB4" s="153" t="s">
        <v>78</v>
      </c>
      <c r="AC4" s="153" t="s">
        <v>79</v>
      </c>
      <c r="AD4" s="153" t="s">
        <v>80</v>
      </c>
      <c r="AE4" s="159" t="s">
        <v>81</v>
      </c>
      <c r="AF4" s="153" t="s">
        <v>83</v>
      </c>
      <c r="AG4" s="153" t="s">
        <v>84</v>
      </c>
      <c r="AH4" s="159" t="s">
        <v>86</v>
      </c>
      <c r="AI4" s="159" t="s">
        <v>87</v>
      </c>
      <c r="AJ4" s="159" t="s">
        <v>89</v>
      </c>
      <c r="AK4" s="159" t="s">
        <v>90</v>
      </c>
      <c r="AL4" s="159" t="s">
        <v>91</v>
      </c>
      <c r="AM4" s="162"/>
      <c r="AN4" s="183"/>
      <c r="AO4" s="179"/>
      <c r="AP4" s="185"/>
      <c r="AQ4" s="187"/>
      <c r="AR4" s="177"/>
      <c r="AS4" s="177"/>
      <c r="AT4" s="160" t="s">
        <v>14</v>
      </c>
      <c r="AU4" s="160" t="s">
        <v>15</v>
      </c>
      <c r="AV4" s="166" t="s">
        <v>99</v>
      </c>
      <c r="AW4" s="160" t="s">
        <v>18</v>
      </c>
      <c r="AX4" s="174" t="s">
        <v>17</v>
      </c>
      <c r="AY4" s="157"/>
      <c r="AZ4" s="168"/>
      <c r="BA4" s="168"/>
      <c r="BB4" s="168"/>
      <c r="BC4" s="168"/>
      <c r="BD4" s="192"/>
      <c r="BE4" s="168" t="s">
        <v>19</v>
      </c>
      <c r="BF4" s="168" t="s">
        <v>20</v>
      </c>
      <c r="BG4" s="188"/>
    </row>
    <row r="5" spans="1:59" s="3" customFormat="1" ht="44.25" hidden="1" customHeight="1" x14ac:dyDescent="0.2">
      <c r="A5" s="119"/>
      <c r="B5" s="123"/>
      <c r="C5" s="124"/>
      <c r="D5" s="140"/>
      <c r="E5" s="121"/>
      <c r="F5" s="126"/>
      <c r="G5" s="126"/>
      <c r="H5" s="150"/>
      <c r="I5" s="126"/>
      <c r="J5" s="128"/>
      <c r="K5" s="144"/>
      <c r="L5" s="146"/>
      <c r="M5" s="171"/>
      <c r="N5" s="173"/>
      <c r="O5" s="190"/>
      <c r="P5" s="142"/>
      <c r="Q5" s="142"/>
      <c r="R5" s="142"/>
      <c r="S5" s="142"/>
      <c r="T5" s="142"/>
      <c r="U5" s="142"/>
      <c r="V5" s="142"/>
      <c r="W5" s="191"/>
      <c r="X5" s="159"/>
      <c r="Y5" s="159"/>
      <c r="Z5" s="159"/>
      <c r="AA5" s="159"/>
      <c r="AB5" s="159"/>
      <c r="AC5" s="159"/>
      <c r="AD5" s="159"/>
      <c r="AE5" s="162"/>
      <c r="AF5" s="159"/>
      <c r="AG5" s="159"/>
      <c r="AH5" s="162"/>
      <c r="AI5" s="162"/>
      <c r="AJ5" s="162"/>
      <c r="AK5" s="162"/>
      <c r="AL5" s="162"/>
      <c r="AM5" s="162"/>
      <c r="AN5" s="183"/>
      <c r="AO5" s="179"/>
      <c r="AP5" s="185"/>
      <c r="AQ5" s="187"/>
      <c r="AR5" s="177"/>
      <c r="AS5" s="177"/>
      <c r="AT5" s="161"/>
      <c r="AU5" s="161"/>
      <c r="AV5" s="167"/>
      <c r="AW5" s="161"/>
      <c r="AX5" s="175"/>
      <c r="AY5" s="158"/>
      <c r="AZ5" s="169"/>
      <c r="BA5" s="169"/>
      <c r="BB5" s="169"/>
      <c r="BC5" s="169"/>
      <c r="BD5" s="192"/>
      <c r="BE5" s="169"/>
      <c r="BF5" s="169"/>
      <c r="BG5" s="188"/>
    </row>
    <row r="6" spans="1:59" s="3" customFormat="1" ht="44.25" customHeight="1" x14ac:dyDescent="0.2">
      <c r="A6" s="81"/>
      <c r="B6" s="82"/>
      <c r="C6" s="83"/>
      <c r="D6" s="82"/>
      <c r="E6" s="84"/>
      <c r="F6" s="81"/>
      <c r="G6" s="95"/>
      <c r="H6" s="96"/>
      <c r="I6" s="95"/>
      <c r="J6" s="95"/>
      <c r="K6" s="195" t="s">
        <v>251</v>
      </c>
      <c r="L6" s="195"/>
      <c r="M6" s="195"/>
      <c r="N6" s="195"/>
      <c r="O6" s="85"/>
      <c r="P6" s="77"/>
      <c r="Q6" s="77"/>
      <c r="R6" s="77"/>
      <c r="S6" s="77"/>
      <c r="T6" s="77"/>
      <c r="U6" s="77"/>
      <c r="V6" s="77"/>
      <c r="W6" s="86"/>
      <c r="X6" s="86"/>
      <c r="Y6" s="86"/>
      <c r="Z6" s="86"/>
      <c r="AA6" s="86"/>
      <c r="AB6" s="86"/>
      <c r="AC6" s="86"/>
      <c r="AD6" s="86"/>
      <c r="AE6" s="86"/>
      <c r="AF6" s="86"/>
      <c r="AG6" s="86"/>
      <c r="AH6" s="86"/>
      <c r="AI6" s="86"/>
      <c r="AJ6" s="86"/>
      <c r="AK6" s="86"/>
      <c r="AL6" s="86"/>
      <c r="AM6" s="86"/>
      <c r="AN6" s="87"/>
      <c r="AO6" s="78"/>
      <c r="AP6" s="88"/>
      <c r="AQ6" s="89"/>
      <c r="AR6" s="90"/>
      <c r="AS6" s="90"/>
      <c r="AT6" s="91"/>
      <c r="AU6" s="91"/>
      <c r="AV6" s="92"/>
      <c r="AW6" s="91"/>
      <c r="AX6" s="93"/>
      <c r="AY6" s="196" t="s">
        <v>412</v>
      </c>
      <c r="AZ6" s="196"/>
      <c r="BA6" s="196"/>
      <c r="BB6" s="196"/>
      <c r="BC6" s="196"/>
      <c r="BD6" s="196"/>
      <c r="BE6" s="196" t="s">
        <v>11</v>
      </c>
      <c r="BF6" s="196"/>
      <c r="BG6" s="94"/>
    </row>
    <row r="7" spans="1:59" s="3" customFormat="1" ht="44.25" customHeight="1" x14ac:dyDescent="0.2">
      <c r="A7" s="81" t="s">
        <v>278</v>
      </c>
      <c r="B7" s="82"/>
      <c r="C7" s="83"/>
      <c r="D7" s="82"/>
      <c r="E7" s="84"/>
      <c r="F7" s="81" t="s">
        <v>4</v>
      </c>
      <c r="G7" s="95" t="s">
        <v>279</v>
      </c>
      <c r="H7" s="96" t="s">
        <v>280</v>
      </c>
      <c r="I7" s="95" t="s">
        <v>407</v>
      </c>
      <c r="J7" s="95" t="s">
        <v>408</v>
      </c>
      <c r="K7" s="97" t="s">
        <v>14</v>
      </c>
      <c r="L7" s="98" t="s">
        <v>15</v>
      </c>
      <c r="M7" s="99" t="s">
        <v>16</v>
      </c>
      <c r="N7" s="99" t="s">
        <v>16</v>
      </c>
      <c r="O7" s="85"/>
      <c r="P7" s="77"/>
      <c r="Q7" s="77"/>
      <c r="R7" s="77"/>
      <c r="S7" s="77"/>
      <c r="T7" s="77"/>
      <c r="U7" s="77"/>
      <c r="V7" s="77"/>
      <c r="W7" s="86"/>
      <c r="X7" s="86"/>
      <c r="Y7" s="86"/>
      <c r="Z7" s="86"/>
      <c r="AA7" s="86"/>
      <c r="AB7" s="86"/>
      <c r="AC7" s="86"/>
      <c r="AD7" s="86"/>
      <c r="AE7" s="86"/>
      <c r="AF7" s="86"/>
      <c r="AG7" s="86"/>
      <c r="AH7" s="86"/>
      <c r="AI7" s="86"/>
      <c r="AJ7" s="86"/>
      <c r="AK7" s="86"/>
      <c r="AL7" s="86"/>
      <c r="AM7" s="86"/>
      <c r="AN7" s="87"/>
      <c r="AO7" s="78"/>
      <c r="AP7" s="88"/>
      <c r="AQ7" s="89"/>
      <c r="AR7" s="90"/>
      <c r="AS7" s="90"/>
      <c r="AT7" s="91"/>
      <c r="AU7" s="91"/>
      <c r="AV7" s="92"/>
      <c r="AW7" s="91" t="s">
        <v>409</v>
      </c>
      <c r="AX7" s="93" t="s">
        <v>410</v>
      </c>
      <c r="AY7" s="94" t="s">
        <v>304</v>
      </c>
      <c r="AZ7" s="94"/>
      <c r="BA7" s="94"/>
      <c r="BB7" s="94"/>
      <c r="BC7" s="94" t="s">
        <v>10</v>
      </c>
      <c r="BD7" s="94" t="s">
        <v>303</v>
      </c>
      <c r="BE7" s="94" t="s">
        <v>7</v>
      </c>
      <c r="BF7" s="94" t="s">
        <v>411</v>
      </c>
      <c r="BG7" s="94"/>
    </row>
    <row r="8" spans="1:59" ht="132.75" customHeight="1" x14ac:dyDescent="0.2">
      <c r="A8" s="114" t="s">
        <v>307</v>
      </c>
      <c r="B8" s="65" t="s">
        <v>218</v>
      </c>
      <c r="C8" s="66" t="s">
        <v>224</v>
      </c>
      <c r="D8" s="65" t="s">
        <v>233</v>
      </c>
      <c r="E8" s="65" t="s">
        <v>240</v>
      </c>
      <c r="F8" s="107" t="s">
        <v>308</v>
      </c>
      <c r="G8" s="107" t="s">
        <v>309</v>
      </c>
      <c r="H8" s="107" t="s">
        <v>282</v>
      </c>
      <c r="I8" s="65" t="s">
        <v>312</v>
      </c>
      <c r="J8" s="65" t="s">
        <v>310</v>
      </c>
      <c r="K8" s="107" t="s">
        <v>245</v>
      </c>
      <c r="L8" s="107" t="s">
        <v>260</v>
      </c>
      <c r="M8" s="107">
        <f t="shared" ref="M8" si="0">VALUE(CONCATENATE(MID(K8,1,1),MID(L8,1,1)))</f>
        <v>33</v>
      </c>
      <c r="N8" s="107" t="str">
        <f>VLOOKUP(M8,'MATRIZ CALIFICACIÓN'!$E$58:$F$82,2,FALSE)</f>
        <v>ALTA</v>
      </c>
      <c r="O8" s="107" t="s">
        <v>43</v>
      </c>
      <c r="P8" s="68" t="s">
        <v>290</v>
      </c>
      <c r="Q8" s="68" t="s">
        <v>291</v>
      </c>
      <c r="R8" s="68" t="s">
        <v>283</v>
      </c>
      <c r="S8" s="68" t="s">
        <v>292</v>
      </c>
      <c r="T8" s="59" t="s">
        <v>294</v>
      </c>
      <c r="U8" s="59" t="s">
        <v>293</v>
      </c>
      <c r="V8" s="59"/>
      <c r="W8" s="60">
        <v>15</v>
      </c>
      <c r="X8" s="59" t="s">
        <v>277</v>
      </c>
      <c r="Y8" s="68" t="s">
        <v>277</v>
      </c>
      <c r="Z8" s="59">
        <v>15</v>
      </c>
      <c r="AA8" s="60">
        <v>15</v>
      </c>
      <c r="AB8" s="59" t="s">
        <v>277</v>
      </c>
      <c r="AC8" s="68" t="s">
        <v>277</v>
      </c>
      <c r="AD8" s="59">
        <v>15</v>
      </c>
      <c r="AE8" s="59" t="s">
        <v>277</v>
      </c>
      <c r="AF8" s="68" t="s">
        <v>277</v>
      </c>
      <c r="AG8" s="59">
        <v>15</v>
      </c>
      <c r="AH8" s="68" t="s">
        <v>277</v>
      </c>
      <c r="AI8" s="59">
        <v>0</v>
      </c>
      <c r="AJ8" s="68" t="s">
        <v>277</v>
      </c>
      <c r="AK8" s="59" t="s">
        <v>277</v>
      </c>
      <c r="AL8" s="59">
        <v>0</v>
      </c>
      <c r="AM8" s="60">
        <f t="shared" ref="AM8:AM12" si="1">SUM(W8:AL8)</f>
        <v>75</v>
      </c>
      <c r="AN8" s="59" t="str">
        <f>IF(AM8&gt;=96,"FUERTE",IF(AM8&gt;=86, "MODERADO", IF(AM8&lt;86, "DEBIL", "REVISE")))</f>
        <v>DEBIL</v>
      </c>
      <c r="AO8" s="60" t="s">
        <v>256</v>
      </c>
      <c r="AP8" s="59" t="s">
        <v>37</v>
      </c>
      <c r="AQ8" s="65" t="s">
        <v>256</v>
      </c>
      <c r="AR8" s="65">
        <v>1</v>
      </c>
      <c r="AS8" s="65">
        <v>1</v>
      </c>
      <c r="AT8" s="107" t="s">
        <v>245</v>
      </c>
      <c r="AU8" s="107" t="s">
        <v>260</v>
      </c>
      <c r="AV8" s="107">
        <f>VALUE(CONCATENATE(MID(AT8,1,1),MID(AU8,1,1)))</f>
        <v>33</v>
      </c>
      <c r="AW8" s="107" t="str">
        <f>VLOOKUP(AV8,'MATRIZ CALIFICACIÓN'!$E$58:$F$82,2,FALSE)</f>
        <v>ALTA</v>
      </c>
      <c r="AX8" s="107" t="s">
        <v>48</v>
      </c>
      <c r="AY8" s="59" t="s">
        <v>315</v>
      </c>
      <c r="AZ8" s="61"/>
      <c r="BA8" s="61"/>
      <c r="BB8" s="61"/>
      <c r="BC8" s="59" t="s">
        <v>314</v>
      </c>
      <c r="BD8" s="70" t="s">
        <v>306</v>
      </c>
      <c r="BE8" s="71">
        <v>44166</v>
      </c>
      <c r="BF8" s="64">
        <v>44316</v>
      </c>
      <c r="BG8" s="59"/>
    </row>
    <row r="9" spans="1:59" ht="49.5" customHeight="1" x14ac:dyDescent="0.2">
      <c r="A9" s="115"/>
      <c r="B9" s="65"/>
      <c r="C9" s="66"/>
      <c r="D9" s="65"/>
      <c r="E9" s="65"/>
      <c r="F9" s="109"/>
      <c r="G9" s="109"/>
      <c r="H9" s="109"/>
      <c r="I9" s="107" t="s">
        <v>311</v>
      </c>
      <c r="J9" s="107" t="s">
        <v>313</v>
      </c>
      <c r="K9" s="109"/>
      <c r="L9" s="109"/>
      <c r="M9" s="109"/>
      <c r="N9" s="109"/>
      <c r="O9" s="109"/>
      <c r="P9" s="68" t="s">
        <v>295</v>
      </c>
      <c r="Q9" s="68" t="s">
        <v>291</v>
      </c>
      <c r="R9" s="68" t="s">
        <v>283</v>
      </c>
      <c r="S9" s="68" t="s">
        <v>296</v>
      </c>
      <c r="T9" s="62" t="s">
        <v>297</v>
      </c>
      <c r="U9" s="62"/>
      <c r="V9" s="62"/>
      <c r="W9" s="63">
        <v>15</v>
      </c>
      <c r="X9" s="68" t="s">
        <v>277</v>
      </c>
      <c r="Y9" s="68">
        <v>15</v>
      </c>
      <c r="Z9" s="68">
        <v>0</v>
      </c>
      <c r="AA9" s="63"/>
      <c r="AB9" s="68">
        <v>15</v>
      </c>
      <c r="AC9" s="68">
        <v>15</v>
      </c>
      <c r="AD9" s="68"/>
      <c r="AE9" s="68" t="s">
        <v>277</v>
      </c>
      <c r="AF9" s="68">
        <v>15</v>
      </c>
      <c r="AG9" s="68"/>
      <c r="AH9" s="68" t="s">
        <v>277</v>
      </c>
      <c r="AI9" s="68">
        <v>0</v>
      </c>
      <c r="AJ9" s="68" t="s">
        <v>277</v>
      </c>
      <c r="AK9" s="68" t="s">
        <v>277</v>
      </c>
      <c r="AL9" s="68">
        <v>0</v>
      </c>
      <c r="AM9" s="63">
        <f t="shared" si="1"/>
        <v>75</v>
      </c>
      <c r="AN9" s="68" t="str">
        <f>IF(AM9&gt;=96,"FUERTE",IF(AM9&gt;=86, "MODERADO", IF(AM9&lt;86, "DEBIL", "REVISE")))</f>
        <v>DEBIL</v>
      </c>
      <c r="AO9" s="63" t="s">
        <v>37</v>
      </c>
      <c r="AP9" s="62" t="s">
        <v>37</v>
      </c>
      <c r="AQ9" s="65" t="s">
        <v>37</v>
      </c>
      <c r="AR9" s="65">
        <v>1</v>
      </c>
      <c r="AS9" s="65">
        <v>1</v>
      </c>
      <c r="AT9" s="109"/>
      <c r="AU9" s="109"/>
      <c r="AV9" s="109"/>
      <c r="AW9" s="109"/>
      <c r="AX9" s="109"/>
      <c r="AY9" s="107" t="s">
        <v>316</v>
      </c>
      <c r="AZ9" s="61"/>
      <c r="BA9" s="61"/>
      <c r="BB9" s="61"/>
      <c r="BC9" s="107" t="s">
        <v>314</v>
      </c>
      <c r="BD9" s="107" t="s">
        <v>329</v>
      </c>
      <c r="BE9" s="110">
        <v>44166</v>
      </c>
      <c r="BF9" s="112">
        <v>44316</v>
      </c>
      <c r="BG9" s="107"/>
    </row>
    <row r="10" spans="1:59" ht="82.5" customHeight="1" x14ac:dyDescent="0.2">
      <c r="A10" s="116"/>
      <c r="B10" s="65" t="s">
        <v>218</v>
      </c>
      <c r="C10" s="66" t="s">
        <v>224</v>
      </c>
      <c r="D10" s="65" t="s">
        <v>233</v>
      </c>
      <c r="E10" s="65" t="s">
        <v>240</v>
      </c>
      <c r="F10" s="108"/>
      <c r="G10" s="108"/>
      <c r="H10" s="108"/>
      <c r="I10" s="108"/>
      <c r="J10" s="108"/>
      <c r="K10" s="108"/>
      <c r="L10" s="108"/>
      <c r="M10" s="108"/>
      <c r="N10" s="109"/>
      <c r="O10" s="108"/>
      <c r="P10" s="68" t="s">
        <v>298</v>
      </c>
      <c r="Q10" s="68" t="s">
        <v>299</v>
      </c>
      <c r="R10" s="68" t="s">
        <v>300</v>
      </c>
      <c r="S10" s="68" t="s">
        <v>301</v>
      </c>
      <c r="T10" s="62" t="s">
        <v>302</v>
      </c>
      <c r="U10" s="62"/>
      <c r="V10" s="62"/>
      <c r="W10" s="63">
        <v>15</v>
      </c>
      <c r="X10" s="62"/>
      <c r="Y10" s="63">
        <v>15</v>
      </c>
      <c r="Z10" s="62"/>
      <c r="AA10" s="63">
        <v>15</v>
      </c>
      <c r="AB10" s="62"/>
      <c r="AC10" s="63"/>
      <c r="AD10" s="62">
        <v>15</v>
      </c>
      <c r="AE10" s="62"/>
      <c r="AF10" s="63">
        <v>15</v>
      </c>
      <c r="AG10" s="62"/>
      <c r="AH10" s="63"/>
      <c r="AI10" s="62">
        <v>0</v>
      </c>
      <c r="AJ10" s="63"/>
      <c r="AK10" s="62"/>
      <c r="AL10" s="62">
        <v>0</v>
      </c>
      <c r="AM10" s="63">
        <f t="shared" si="1"/>
        <v>75</v>
      </c>
      <c r="AN10" s="69" t="str">
        <f>IF(AM10&gt;=96,"FUERTE",IF(AM10&gt;=86, "MODERADO", IF(AM10&lt;86, "DEBIL", "REVISE")))</f>
        <v>DEBIL</v>
      </c>
      <c r="AO10" s="63" t="s">
        <v>256</v>
      </c>
      <c r="AP10" s="62" t="s">
        <v>256</v>
      </c>
      <c r="AQ10" s="65" t="s">
        <v>256</v>
      </c>
      <c r="AR10" s="65">
        <v>0</v>
      </c>
      <c r="AS10" s="65">
        <v>0</v>
      </c>
      <c r="AT10" s="108"/>
      <c r="AU10" s="108"/>
      <c r="AV10" s="108"/>
      <c r="AW10" s="108"/>
      <c r="AX10" s="108"/>
      <c r="AY10" s="108"/>
      <c r="AZ10" s="61"/>
      <c r="BA10" s="61"/>
      <c r="BB10" s="61"/>
      <c r="BC10" s="108"/>
      <c r="BD10" s="108"/>
      <c r="BE10" s="111"/>
      <c r="BF10" s="113"/>
      <c r="BG10" s="108"/>
    </row>
    <row r="11" spans="1:59" ht="143.25" customHeight="1" x14ac:dyDescent="0.2">
      <c r="A11" s="114" t="s">
        <v>222</v>
      </c>
      <c r="B11" s="65"/>
      <c r="C11" s="66"/>
      <c r="D11" s="65"/>
      <c r="E11" s="65"/>
      <c r="F11" s="107" t="s">
        <v>317</v>
      </c>
      <c r="G11" s="107" t="s">
        <v>318</v>
      </c>
      <c r="H11" s="107" t="s">
        <v>321</v>
      </c>
      <c r="I11" s="65" t="s">
        <v>319</v>
      </c>
      <c r="J11" s="65" t="s">
        <v>322</v>
      </c>
      <c r="K11" s="107" t="s">
        <v>244</v>
      </c>
      <c r="L11" s="107" t="s">
        <v>259</v>
      </c>
      <c r="M11" s="107">
        <f t="shared" ref="M11" si="2">VALUE(CONCATENATE(MID(K11,1,1),MID(L11,1,1)))</f>
        <v>44</v>
      </c>
      <c r="N11" s="107" t="str">
        <f>VLOOKUP(M11,'MATRIZ CALIFICACIÓN'!$E$58:$F$82,2,FALSE)</f>
        <v>EXTREMA</v>
      </c>
      <c r="O11" s="107" t="s">
        <v>43</v>
      </c>
      <c r="P11" s="63" t="s">
        <v>262</v>
      </c>
      <c r="Q11" s="63" t="s">
        <v>264</v>
      </c>
      <c r="R11" s="68" t="s">
        <v>266</v>
      </c>
      <c r="S11" s="68" t="s">
        <v>267</v>
      </c>
      <c r="T11" s="59" t="s">
        <v>268</v>
      </c>
      <c r="U11" s="59" t="s">
        <v>269</v>
      </c>
      <c r="V11" s="59" t="s">
        <v>270</v>
      </c>
      <c r="W11" s="60">
        <v>15</v>
      </c>
      <c r="X11" s="59" t="s">
        <v>277</v>
      </c>
      <c r="Y11" s="60">
        <v>15</v>
      </c>
      <c r="Z11" s="59" t="s">
        <v>277</v>
      </c>
      <c r="AA11" s="60">
        <v>15</v>
      </c>
      <c r="AB11" s="59" t="s">
        <v>277</v>
      </c>
      <c r="AC11" s="60">
        <v>15</v>
      </c>
      <c r="AD11" s="59" t="s">
        <v>277</v>
      </c>
      <c r="AE11" s="59" t="s">
        <v>277</v>
      </c>
      <c r="AF11" s="60">
        <v>15</v>
      </c>
      <c r="AG11" s="59" t="s">
        <v>277</v>
      </c>
      <c r="AH11" s="60">
        <v>15</v>
      </c>
      <c r="AI11" s="59" t="s">
        <v>277</v>
      </c>
      <c r="AJ11" s="60">
        <v>10</v>
      </c>
      <c r="AK11" s="59" t="s">
        <v>277</v>
      </c>
      <c r="AL11" s="59" t="s">
        <v>277</v>
      </c>
      <c r="AM11" s="60">
        <v>100</v>
      </c>
      <c r="AN11" s="59" t="str">
        <f>IF(AM11&gt;=96,"FUERTE",IF(AM11&gt;=86, "MODERADO", IF(AM11&lt;86, "DEBIL", "REVISE")))</f>
        <v>FUERTE</v>
      </c>
      <c r="AO11" s="60" t="s">
        <v>101</v>
      </c>
      <c r="AP11" s="59" t="s">
        <v>101</v>
      </c>
      <c r="AQ11" s="65"/>
      <c r="AR11" s="65"/>
      <c r="AS11" s="65"/>
      <c r="AT11" s="107" t="s">
        <v>244</v>
      </c>
      <c r="AU11" s="107" t="s">
        <v>259</v>
      </c>
      <c r="AV11" s="107">
        <f>VALUE(CONCATENATE(MID(AT11,1,1),MID(AU11,1,1)))</f>
        <v>44</v>
      </c>
      <c r="AW11" s="107" t="str">
        <f>VLOOKUP(AV11,'MATRIZ CALIFICACIÓN'!$E$58:$F$82,2,FALSE)</f>
        <v>EXTREMA</v>
      </c>
      <c r="AX11" s="107" t="s">
        <v>48</v>
      </c>
      <c r="AY11" s="59" t="s">
        <v>325</v>
      </c>
      <c r="AZ11" s="61"/>
      <c r="BA11" s="61"/>
      <c r="BB11" s="61"/>
      <c r="BC11" s="59" t="s">
        <v>326</v>
      </c>
      <c r="BD11" s="59" t="s">
        <v>330</v>
      </c>
      <c r="BE11" s="71">
        <v>44166</v>
      </c>
      <c r="BF11" s="71">
        <v>44316</v>
      </c>
      <c r="BG11" s="59"/>
    </row>
    <row r="12" spans="1:59" ht="89.25" customHeight="1" x14ac:dyDescent="0.2">
      <c r="A12" s="115"/>
      <c r="B12" s="65"/>
      <c r="C12" s="66"/>
      <c r="D12" s="65"/>
      <c r="E12" s="65"/>
      <c r="F12" s="109"/>
      <c r="G12" s="109"/>
      <c r="H12" s="109"/>
      <c r="I12" s="107" t="s">
        <v>320</v>
      </c>
      <c r="J12" s="107" t="s">
        <v>323</v>
      </c>
      <c r="K12" s="109"/>
      <c r="L12" s="109"/>
      <c r="M12" s="109"/>
      <c r="N12" s="109"/>
      <c r="O12" s="109"/>
      <c r="P12" s="68" t="s">
        <v>263</v>
      </c>
      <c r="Q12" s="68" t="s">
        <v>271</v>
      </c>
      <c r="R12" s="68" t="s">
        <v>265</v>
      </c>
      <c r="S12" s="68" t="s">
        <v>272</v>
      </c>
      <c r="T12" s="59" t="s">
        <v>273</v>
      </c>
      <c r="U12" s="59" t="s">
        <v>274</v>
      </c>
      <c r="V12" s="59" t="s">
        <v>275</v>
      </c>
      <c r="W12" s="60">
        <v>15</v>
      </c>
      <c r="X12" s="59" t="s">
        <v>277</v>
      </c>
      <c r="Y12" s="60">
        <v>15</v>
      </c>
      <c r="Z12" s="59" t="s">
        <v>277</v>
      </c>
      <c r="AA12" s="60">
        <v>15</v>
      </c>
      <c r="AB12" s="59" t="s">
        <v>277</v>
      </c>
      <c r="AC12" s="59" t="s">
        <v>277</v>
      </c>
      <c r="AD12" s="60">
        <v>10</v>
      </c>
      <c r="AE12" s="59" t="s">
        <v>277</v>
      </c>
      <c r="AF12" s="60">
        <v>15</v>
      </c>
      <c r="AG12" s="59" t="s">
        <v>277</v>
      </c>
      <c r="AH12" s="60">
        <v>15</v>
      </c>
      <c r="AI12" s="59" t="s">
        <v>277</v>
      </c>
      <c r="AJ12" s="60">
        <v>10</v>
      </c>
      <c r="AK12" s="59" t="s">
        <v>277</v>
      </c>
      <c r="AL12" s="59" t="s">
        <v>277</v>
      </c>
      <c r="AM12" s="60">
        <f t="shared" si="1"/>
        <v>95</v>
      </c>
      <c r="AN12" s="59" t="str">
        <f t="shared" ref="AN12" si="3">IF(AM12&gt;=96,"FUERTE",IF(AM12&gt;=86, "MODERADO", IF(AM12&lt;86, "DEBIL", "REVISE")))</f>
        <v>MODERADO</v>
      </c>
      <c r="AO12" s="60" t="s">
        <v>101</v>
      </c>
      <c r="AP12" s="59" t="s">
        <v>37</v>
      </c>
      <c r="AQ12" s="65"/>
      <c r="AR12" s="65"/>
      <c r="AS12" s="65"/>
      <c r="AT12" s="109"/>
      <c r="AU12" s="109"/>
      <c r="AV12" s="109"/>
      <c r="AW12" s="109"/>
      <c r="AX12" s="109"/>
      <c r="AY12" s="107" t="s">
        <v>327</v>
      </c>
      <c r="AZ12" s="61"/>
      <c r="BA12" s="61"/>
      <c r="BB12" s="61"/>
      <c r="BC12" s="107" t="s">
        <v>328</v>
      </c>
      <c r="BD12" s="107" t="s">
        <v>331</v>
      </c>
      <c r="BE12" s="110">
        <v>44166</v>
      </c>
      <c r="BF12" s="110">
        <v>44316</v>
      </c>
      <c r="BG12" s="107"/>
    </row>
    <row r="13" spans="1:59" ht="76.5" customHeight="1" x14ac:dyDescent="0.2">
      <c r="A13" s="115"/>
      <c r="B13" s="65"/>
      <c r="C13" s="66"/>
      <c r="D13" s="65"/>
      <c r="E13" s="65"/>
      <c r="F13" s="108"/>
      <c r="G13" s="108"/>
      <c r="H13" s="108"/>
      <c r="I13" s="108"/>
      <c r="J13" s="108"/>
      <c r="K13" s="109"/>
      <c r="L13" s="109"/>
      <c r="M13" s="109"/>
      <c r="N13" s="109"/>
      <c r="O13" s="109"/>
      <c r="P13" s="73" t="s">
        <v>276</v>
      </c>
      <c r="Q13" s="73" t="s">
        <v>277</v>
      </c>
      <c r="R13" s="73" t="s">
        <v>277</v>
      </c>
      <c r="S13" s="73" t="s">
        <v>277</v>
      </c>
      <c r="T13" s="73" t="s">
        <v>277</v>
      </c>
      <c r="U13" s="73" t="s">
        <v>277</v>
      </c>
      <c r="V13" s="73" t="s">
        <v>277</v>
      </c>
      <c r="W13" s="73" t="s">
        <v>277</v>
      </c>
      <c r="X13" s="75">
        <v>0</v>
      </c>
      <c r="Y13" s="75"/>
      <c r="Z13" s="75">
        <v>0</v>
      </c>
      <c r="AA13" s="73" t="s">
        <v>277</v>
      </c>
      <c r="AB13" s="75">
        <v>0</v>
      </c>
      <c r="AC13" s="73" t="s">
        <v>277</v>
      </c>
      <c r="AD13" s="73" t="s">
        <v>277</v>
      </c>
      <c r="AE13" s="75">
        <v>0</v>
      </c>
      <c r="AF13" s="73" t="s">
        <v>277</v>
      </c>
      <c r="AG13" s="75">
        <v>0</v>
      </c>
      <c r="AH13" s="73" t="s">
        <v>277</v>
      </c>
      <c r="AI13" s="75">
        <v>0</v>
      </c>
      <c r="AJ13" s="73" t="s">
        <v>277</v>
      </c>
      <c r="AK13" s="73" t="s">
        <v>277</v>
      </c>
      <c r="AL13" s="75">
        <v>0</v>
      </c>
      <c r="AM13" s="75">
        <f t="shared" ref="AM13" si="4">SUM(W13:AL13)</f>
        <v>0</v>
      </c>
      <c r="AN13" s="73" t="str">
        <f t="shared" ref="AN13" si="5">IF(AM13&gt;=96,"FUERTE",IF(AM13&gt;=86, "MODERADO", IF(AM13&lt;86, "DEBIL", "REVISE")))</f>
        <v>DEBIL</v>
      </c>
      <c r="AO13" s="75" t="s">
        <v>256</v>
      </c>
      <c r="AP13" s="73" t="s">
        <v>256</v>
      </c>
      <c r="AQ13" s="74"/>
      <c r="AR13" s="74"/>
      <c r="AS13" s="74"/>
      <c r="AT13" s="109"/>
      <c r="AU13" s="109"/>
      <c r="AV13" s="109"/>
      <c r="AW13" s="109"/>
      <c r="AX13" s="109"/>
      <c r="AY13" s="108"/>
      <c r="AZ13" s="61"/>
      <c r="BA13" s="61"/>
      <c r="BB13" s="61"/>
      <c r="BC13" s="108"/>
      <c r="BD13" s="108"/>
      <c r="BE13" s="111"/>
      <c r="BF13" s="111"/>
      <c r="BG13" s="108"/>
    </row>
    <row r="14" spans="1:59" ht="76.5" customHeight="1" x14ac:dyDescent="0.2">
      <c r="A14" s="116"/>
      <c r="B14" s="65"/>
      <c r="C14" s="66"/>
      <c r="D14" s="65"/>
      <c r="E14" s="65"/>
      <c r="F14" s="72" t="s">
        <v>332</v>
      </c>
      <c r="G14" s="65" t="s">
        <v>333</v>
      </c>
      <c r="H14" s="65" t="s">
        <v>336</v>
      </c>
      <c r="I14" s="65" t="s">
        <v>335</v>
      </c>
      <c r="J14" s="65" t="s">
        <v>334</v>
      </c>
      <c r="K14" s="65" t="s">
        <v>324</v>
      </c>
      <c r="L14" s="65" t="s">
        <v>260</v>
      </c>
      <c r="M14" s="72">
        <f t="shared" ref="M14:M15" si="6">VALUE(CONCATENATE(MID(K14,1,1),MID(L14,1,1)))</f>
        <v>53</v>
      </c>
      <c r="N14" s="74" t="str">
        <f>VLOOKUP(M14,'MATRIZ CALIFICACIÓN'!$E$58:$F$82,2,FALSE)</f>
        <v>EXTREMA</v>
      </c>
      <c r="O14" s="65" t="s">
        <v>43</v>
      </c>
      <c r="P14" s="63" t="s">
        <v>262</v>
      </c>
      <c r="Q14" s="63" t="s">
        <v>264</v>
      </c>
      <c r="R14" s="72" t="s">
        <v>266</v>
      </c>
      <c r="S14" s="72" t="s">
        <v>267</v>
      </c>
      <c r="T14" s="72" t="s">
        <v>268</v>
      </c>
      <c r="U14" s="72" t="s">
        <v>269</v>
      </c>
      <c r="V14" s="72" t="s">
        <v>270</v>
      </c>
      <c r="W14" s="63">
        <v>15</v>
      </c>
      <c r="X14" s="72" t="s">
        <v>277</v>
      </c>
      <c r="Y14" s="63">
        <v>15</v>
      </c>
      <c r="Z14" s="72" t="s">
        <v>277</v>
      </c>
      <c r="AA14" s="63">
        <v>15</v>
      </c>
      <c r="AB14" s="72" t="s">
        <v>277</v>
      </c>
      <c r="AC14" s="63">
        <v>16</v>
      </c>
      <c r="AD14" s="72" t="s">
        <v>277</v>
      </c>
      <c r="AE14" s="72" t="s">
        <v>277</v>
      </c>
      <c r="AF14" s="63">
        <v>15</v>
      </c>
      <c r="AG14" s="72" t="s">
        <v>277</v>
      </c>
      <c r="AH14" s="63">
        <v>15</v>
      </c>
      <c r="AI14" s="72" t="s">
        <v>277</v>
      </c>
      <c r="AJ14" s="63">
        <v>10</v>
      </c>
      <c r="AK14" s="72" t="s">
        <v>277</v>
      </c>
      <c r="AL14" s="72" t="s">
        <v>277</v>
      </c>
      <c r="AM14" s="63">
        <v>101</v>
      </c>
      <c r="AN14" s="72" t="str">
        <f>IF(AM14&gt;=96,"FUERTE",IF(AM14&gt;=86, "MODERADO", IF(AM14&lt;86, "DEBIL", "REVISE")))</f>
        <v>FUERTE</v>
      </c>
      <c r="AO14" s="63" t="s">
        <v>101</v>
      </c>
      <c r="AP14" s="72" t="s">
        <v>101</v>
      </c>
      <c r="AQ14" s="65"/>
      <c r="AR14" s="65"/>
      <c r="AS14" s="65"/>
      <c r="AT14" s="65" t="s">
        <v>324</v>
      </c>
      <c r="AU14" s="65" t="s">
        <v>260</v>
      </c>
      <c r="AV14" s="72">
        <f>VALUE(CONCATENATE(MID(AT14,1,1),MID(AU14,1,1)))</f>
        <v>53</v>
      </c>
      <c r="AW14" s="74" t="str">
        <f>VLOOKUP(AV14,'MATRIZ CALIFICACIÓN'!$E$58:$F$82,2,FALSE)</f>
        <v>EXTREMA</v>
      </c>
      <c r="AX14" s="65" t="s">
        <v>48</v>
      </c>
      <c r="AY14" s="65" t="s">
        <v>338</v>
      </c>
      <c r="AZ14" s="193"/>
      <c r="BA14" s="193"/>
      <c r="BB14" s="193"/>
      <c r="BC14" s="65" t="s">
        <v>326</v>
      </c>
      <c r="BD14" s="65" t="s">
        <v>337</v>
      </c>
      <c r="BE14" s="71">
        <v>44166</v>
      </c>
      <c r="BF14" s="71">
        <v>44316</v>
      </c>
      <c r="BG14" s="65"/>
    </row>
    <row r="15" spans="1:59" ht="183.75" customHeight="1" x14ac:dyDescent="0.2">
      <c r="A15" s="67" t="s">
        <v>339</v>
      </c>
      <c r="B15" s="61"/>
      <c r="C15" s="61"/>
      <c r="D15" s="61"/>
      <c r="E15" s="61"/>
      <c r="F15" s="65" t="s">
        <v>340</v>
      </c>
      <c r="G15" s="65" t="s">
        <v>341</v>
      </c>
      <c r="H15" s="65" t="s">
        <v>343</v>
      </c>
      <c r="I15" s="65" t="s">
        <v>342</v>
      </c>
      <c r="J15" s="65" t="s">
        <v>344</v>
      </c>
      <c r="K15" s="65" t="s">
        <v>244</v>
      </c>
      <c r="L15" s="65" t="s">
        <v>259</v>
      </c>
      <c r="M15" s="72">
        <f t="shared" si="6"/>
        <v>44</v>
      </c>
      <c r="N15" s="74" t="str">
        <f>VLOOKUP(M15,'MATRIZ CALIFICACIÓN'!$E$58:$F$82,2,FALSE)</f>
        <v>EXTREMA</v>
      </c>
      <c r="O15" s="65" t="s">
        <v>43</v>
      </c>
      <c r="P15" s="72" t="s">
        <v>263</v>
      </c>
      <c r="Q15" s="72" t="s">
        <v>271</v>
      </c>
      <c r="R15" s="72" t="s">
        <v>265</v>
      </c>
      <c r="S15" s="72" t="s">
        <v>272</v>
      </c>
      <c r="T15" s="72" t="s">
        <v>273</v>
      </c>
      <c r="U15" s="72" t="s">
        <v>274</v>
      </c>
      <c r="V15" s="72" t="s">
        <v>275</v>
      </c>
      <c r="W15" s="63">
        <v>15</v>
      </c>
      <c r="X15" s="72" t="s">
        <v>277</v>
      </c>
      <c r="Y15" s="63">
        <v>15</v>
      </c>
      <c r="Z15" s="72" t="s">
        <v>277</v>
      </c>
      <c r="AA15" s="63">
        <v>15</v>
      </c>
      <c r="AB15" s="72" t="s">
        <v>277</v>
      </c>
      <c r="AC15" s="72" t="s">
        <v>277</v>
      </c>
      <c r="AD15" s="63">
        <v>11</v>
      </c>
      <c r="AE15" s="72" t="s">
        <v>277</v>
      </c>
      <c r="AF15" s="63">
        <v>15</v>
      </c>
      <c r="AG15" s="72" t="s">
        <v>277</v>
      </c>
      <c r="AH15" s="63">
        <v>15</v>
      </c>
      <c r="AI15" s="72" t="s">
        <v>277</v>
      </c>
      <c r="AJ15" s="63">
        <v>10</v>
      </c>
      <c r="AK15" s="72" t="s">
        <v>277</v>
      </c>
      <c r="AL15" s="72" t="s">
        <v>277</v>
      </c>
      <c r="AM15" s="63">
        <f t="shared" ref="AM15" si="7">SUM(W15:AL15)</f>
        <v>96</v>
      </c>
      <c r="AN15" s="72" t="str">
        <f t="shared" ref="AN15" si="8">IF(AM15&gt;=96,"FUERTE",IF(AM15&gt;=86, "MODERADO", IF(AM15&lt;86, "DEBIL", "REVISE")))</f>
        <v>FUERTE</v>
      </c>
      <c r="AO15" s="63" t="s">
        <v>101</v>
      </c>
      <c r="AP15" s="72" t="s">
        <v>37</v>
      </c>
      <c r="AQ15" s="65"/>
      <c r="AR15" s="65"/>
      <c r="AS15" s="65"/>
      <c r="AT15" s="65" t="s">
        <v>244</v>
      </c>
      <c r="AU15" s="65" t="s">
        <v>259</v>
      </c>
      <c r="AV15" s="72">
        <f>VALUE(CONCATENATE(MID(AT15,1,1),MID(AU15,1,1)))</f>
        <v>44</v>
      </c>
      <c r="AW15" s="65" t="str">
        <f>VLOOKUP(AV15,'MATRIZ CALIFICACIÓN'!$E$58:$F$82,2,FALSE)</f>
        <v>EXTREMA</v>
      </c>
      <c r="AX15" s="65" t="s">
        <v>48</v>
      </c>
      <c r="AY15" s="65" t="s">
        <v>345</v>
      </c>
      <c r="AZ15" s="194"/>
      <c r="BA15" s="194"/>
      <c r="BB15" s="194"/>
      <c r="BC15" s="65" t="s">
        <v>328</v>
      </c>
      <c r="BD15" s="65" t="s">
        <v>346</v>
      </c>
      <c r="BE15" s="71">
        <v>44166</v>
      </c>
      <c r="BF15" s="71">
        <v>44316</v>
      </c>
      <c r="BG15" s="65"/>
    </row>
    <row r="16" spans="1:59" ht="102" x14ac:dyDescent="0.2">
      <c r="A16" s="114" t="s">
        <v>347</v>
      </c>
      <c r="B16" s="65" t="s">
        <v>218</v>
      </c>
      <c r="C16" s="66" t="s">
        <v>224</v>
      </c>
      <c r="D16" s="65" t="s">
        <v>233</v>
      </c>
      <c r="E16" s="65" t="s">
        <v>240</v>
      </c>
      <c r="F16" s="107" t="s">
        <v>348</v>
      </c>
      <c r="G16" s="107" t="s">
        <v>349</v>
      </c>
      <c r="H16" s="107" t="s">
        <v>282</v>
      </c>
      <c r="I16" s="65" t="s">
        <v>350</v>
      </c>
      <c r="J16" s="65" t="s">
        <v>351</v>
      </c>
      <c r="K16" s="107" t="s">
        <v>244</v>
      </c>
      <c r="L16" s="107" t="s">
        <v>260</v>
      </c>
      <c r="M16" s="107">
        <f>VALUE(CONCATENATE(MID(K16,1,1),MID(L16,1,1)))</f>
        <v>43</v>
      </c>
      <c r="N16" s="107" t="str">
        <f>VLOOKUP(M16,'[1]MATRIZ CALIFICACIÓN'!$E$58:$F$82,2,FALSE)</f>
        <v>ALTA</v>
      </c>
      <c r="O16" s="74" t="s">
        <v>43</v>
      </c>
      <c r="P16" s="74" t="s">
        <v>290</v>
      </c>
      <c r="Q16" s="74" t="s">
        <v>291</v>
      </c>
      <c r="R16" s="74" t="s">
        <v>283</v>
      </c>
      <c r="S16" s="74" t="s">
        <v>292</v>
      </c>
      <c r="T16" s="74" t="s">
        <v>294</v>
      </c>
      <c r="U16" s="74" t="s">
        <v>293</v>
      </c>
      <c r="V16" s="74"/>
      <c r="W16" s="74">
        <v>15</v>
      </c>
      <c r="X16" s="74" t="s">
        <v>277</v>
      </c>
      <c r="Y16" s="74" t="s">
        <v>277</v>
      </c>
      <c r="Z16" s="74">
        <v>15</v>
      </c>
      <c r="AA16" s="74">
        <v>15</v>
      </c>
      <c r="AB16" s="74" t="s">
        <v>277</v>
      </c>
      <c r="AC16" s="74" t="s">
        <v>277</v>
      </c>
      <c r="AD16" s="74">
        <v>15</v>
      </c>
      <c r="AE16" s="74" t="s">
        <v>277</v>
      </c>
      <c r="AF16" s="74" t="s">
        <v>277</v>
      </c>
      <c r="AG16" s="74">
        <v>15</v>
      </c>
      <c r="AH16" s="74" t="s">
        <v>277</v>
      </c>
      <c r="AI16" s="74">
        <v>0</v>
      </c>
      <c r="AJ16" s="74" t="s">
        <v>277</v>
      </c>
      <c r="AK16" s="74" t="s">
        <v>277</v>
      </c>
      <c r="AL16" s="74">
        <v>0</v>
      </c>
      <c r="AM16" s="74">
        <f t="shared" ref="AM16:AM20" si="9">SUM(W16:AL16)</f>
        <v>75</v>
      </c>
      <c r="AN16" s="74" t="str">
        <f t="shared" ref="AN16:AN24" si="10">IF(AM16&gt;=96,"FUERTE",IF(AM16&gt;=86, "MODERADO", IF(AM16&lt;86, "DEBIL", "REVISE")))</f>
        <v>DEBIL</v>
      </c>
      <c r="AO16" s="74" t="s">
        <v>256</v>
      </c>
      <c r="AP16" s="74" t="s">
        <v>37</v>
      </c>
      <c r="AQ16" s="74" t="s">
        <v>256</v>
      </c>
      <c r="AR16" s="74">
        <v>1</v>
      </c>
      <c r="AS16" s="74">
        <v>1</v>
      </c>
      <c r="AT16" s="74" t="s">
        <v>245</v>
      </c>
      <c r="AU16" s="74" t="s">
        <v>261</v>
      </c>
      <c r="AV16" s="74">
        <f>VALUE(CONCATENATE(MID(AT16,1,1),MID(AU16,1,1)))</f>
        <v>32</v>
      </c>
      <c r="AW16" s="107" t="str">
        <f>VLOOKUP(AV16,'[1]MATRIZ CALIFICACIÓN'!$E$58:$F$82,2,FALSE)</f>
        <v>MODERADA</v>
      </c>
      <c r="AX16" s="107" t="s">
        <v>43</v>
      </c>
      <c r="AY16" s="72" t="s">
        <v>352</v>
      </c>
      <c r="AZ16" s="61"/>
      <c r="BA16" s="61"/>
      <c r="BB16" s="61"/>
      <c r="BC16" s="72" t="s">
        <v>353</v>
      </c>
      <c r="BD16" s="72" t="s">
        <v>306</v>
      </c>
      <c r="BE16" s="71">
        <v>44166</v>
      </c>
      <c r="BF16" s="64">
        <v>44316</v>
      </c>
      <c r="BG16" s="72"/>
    </row>
    <row r="17" spans="1:59" ht="102" x14ac:dyDescent="0.2">
      <c r="A17" s="115"/>
      <c r="B17" s="65"/>
      <c r="C17" s="66"/>
      <c r="D17" s="65"/>
      <c r="E17" s="65"/>
      <c r="F17" s="108"/>
      <c r="G17" s="108"/>
      <c r="H17" s="108"/>
      <c r="I17" s="65" t="s">
        <v>354</v>
      </c>
      <c r="J17" s="65" t="s">
        <v>355</v>
      </c>
      <c r="K17" s="108"/>
      <c r="L17" s="108"/>
      <c r="M17" s="108"/>
      <c r="N17" s="108"/>
      <c r="O17" s="74"/>
      <c r="P17" s="74" t="s">
        <v>295</v>
      </c>
      <c r="Q17" s="74" t="s">
        <v>291</v>
      </c>
      <c r="R17" s="74" t="s">
        <v>283</v>
      </c>
      <c r="S17" s="74" t="s">
        <v>296</v>
      </c>
      <c r="T17" s="74" t="s">
        <v>297</v>
      </c>
      <c r="U17" s="74"/>
      <c r="V17" s="74"/>
      <c r="W17" s="74">
        <v>15</v>
      </c>
      <c r="X17" s="74" t="s">
        <v>277</v>
      </c>
      <c r="Y17" s="74">
        <v>15</v>
      </c>
      <c r="Z17" s="74">
        <v>0</v>
      </c>
      <c r="AA17" s="74"/>
      <c r="AB17" s="74">
        <v>15</v>
      </c>
      <c r="AC17" s="74">
        <v>15</v>
      </c>
      <c r="AD17" s="74"/>
      <c r="AE17" s="74" t="s">
        <v>277</v>
      </c>
      <c r="AF17" s="74">
        <v>15</v>
      </c>
      <c r="AG17" s="74"/>
      <c r="AH17" s="74" t="s">
        <v>277</v>
      </c>
      <c r="AI17" s="74">
        <v>0</v>
      </c>
      <c r="AJ17" s="74" t="s">
        <v>277</v>
      </c>
      <c r="AK17" s="74" t="s">
        <v>277</v>
      </c>
      <c r="AL17" s="74">
        <v>0</v>
      </c>
      <c r="AM17" s="74">
        <f t="shared" si="9"/>
        <v>75</v>
      </c>
      <c r="AN17" s="74" t="str">
        <f t="shared" si="10"/>
        <v>DEBIL</v>
      </c>
      <c r="AO17" s="74" t="s">
        <v>37</v>
      </c>
      <c r="AP17" s="74" t="s">
        <v>37</v>
      </c>
      <c r="AQ17" s="74" t="s">
        <v>37</v>
      </c>
      <c r="AR17" s="74">
        <v>1</v>
      </c>
      <c r="AS17" s="74">
        <v>1</v>
      </c>
      <c r="AT17" s="74"/>
      <c r="AU17" s="74"/>
      <c r="AV17" s="74"/>
      <c r="AW17" s="108"/>
      <c r="AX17" s="108"/>
      <c r="AY17" s="72" t="s">
        <v>356</v>
      </c>
      <c r="AZ17" s="61"/>
      <c r="BA17" s="61"/>
      <c r="BB17" s="61"/>
      <c r="BC17" s="72" t="s">
        <v>353</v>
      </c>
      <c r="BD17" s="72" t="s">
        <v>357</v>
      </c>
      <c r="BE17" s="71">
        <v>44166</v>
      </c>
      <c r="BF17" s="64">
        <v>44286</v>
      </c>
      <c r="BG17" s="72"/>
    </row>
    <row r="18" spans="1:59" ht="89.25" x14ac:dyDescent="0.2">
      <c r="A18" s="116"/>
      <c r="B18" s="65" t="s">
        <v>218</v>
      </c>
      <c r="C18" s="66" t="s">
        <v>224</v>
      </c>
      <c r="D18" s="65" t="s">
        <v>233</v>
      </c>
      <c r="E18" s="65" t="s">
        <v>240</v>
      </c>
      <c r="F18" s="65" t="s">
        <v>358</v>
      </c>
      <c r="G18" s="65" t="s">
        <v>359</v>
      </c>
      <c r="H18" s="65" t="s">
        <v>360</v>
      </c>
      <c r="I18" s="65" t="s">
        <v>361</v>
      </c>
      <c r="J18" s="65" t="s">
        <v>362</v>
      </c>
      <c r="K18" s="72" t="s">
        <v>245</v>
      </c>
      <c r="L18" s="72" t="s">
        <v>258</v>
      </c>
      <c r="M18" s="72">
        <f>VALUE(CONCATENATE(MID(K18,1,1),MID(L18,1,1)))</f>
        <v>35</v>
      </c>
      <c r="N18" s="74" t="str">
        <f>VLOOKUP(M18,'[1]MATRIZ CALIFICACIÓN'!$E$58:$F$82,2,FALSE)</f>
        <v>EXTREMA</v>
      </c>
      <c r="O18" s="74" t="s">
        <v>43</v>
      </c>
      <c r="P18" s="74" t="s">
        <v>298</v>
      </c>
      <c r="Q18" s="74" t="s">
        <v>299</v>
      </c>
      <c r="R18" s="74" t="s">
        <v>300</v>
      </c>
      <c r="S18" s="74" t="s">
        <v>301</v>
      </c>
      <c r="T18" s="74" t="s">
        <v>302</v>
      </c>
      <c r="U18" s="74"/>
      <c r="V18" s="74"/>
      <c r="W18" s="74">
        <v>15</v>
      </c>
      <c r="X18" s="74"/>
      <c r="Y18" s="74">
        <v>15</v>
      </c>
      <c r="Z18" s="74"/>
      <c r="AA18" s="74">
        <v>15</v>
      </c>
      <c r="AB18" s="74"/>
      <c r="AC18" s="74"/>
      <c r="AD18" s="74">
        <v>15</v>
      </c>
      <c r="AE18" s="74"/>
      <c r="AF18" s="74">
        <v>15</v>
      </c>
      <c r="AG18" s="74"/>
      <c r="AH18" s="74"/>
      <c r="AI18" s="74">
        <v>0</v>
      </c>
      <c r="AJ18" s="74"/>
      <c r="AK18" s="74"/>
      <c r="AL18" s="74">
        <v>0</v>
      </c>
      <c r="AM18" s="74">
        <f t="shared" si="9"/>
        <v>75</v>
      </c>
      <c r="AN18" s="74" t="str">
        <f t="shared" si="10"/>
        <v>DEBIL</v>
      </c>
      <c r="AO18" s="74" t="s">
        <v>256</v>
      </c>
      <c r="AP18" s="74" t="s">
        <v>256</v>
      </c>
      <c r="AQ18" s="74" t="s">
        <v>256</v>
      </c>
      <c r="AR18" s="74">
        <v>0</v>
      </c>
      <c r="AS18" s="74">
        <v>0</v>
      </c>
      <c r="AT18" s="74" t="s">
        <v>245</v>
      </c>
      <c r="AU18" s="74" t="s">
        <v>258</v>
      </c>
      <c r="AV18" s="74">
        <f>VALUE(CONCATENATE(MID(AT18,1,1),MID(AU18,1,1)))</f>
        <v>35</v>
      </c>
      <c r="AW18" s="74" t="str">
        <f>VLOOKUP(AV18,'[1]MATRIZ CALIFICACIÓN'!$E$58:$F$82,2,FALSE)</f>
        <v>EXTREMA</v>
      </c>
      <c r="AX18" s="65" t="s">
        <v>43</v>
      </c>
      <c r="AY18" s="72" t="s">
        <v>363</v>
      </c>
      <c r="AZ18" s="61"/>
      <c r="BA18" s="61"/>
      <c r="BB18" s="61"/>
      <c r="BC18" s="72" t="s">
        <v>364</v>
      </c>
      <c r="BD18" s="72" t="s">
        <v>365</v>
      </c>
      <c r="BE18" s="71">
        <v>44197</v>
      </c>
      <c r="BF18" s="64">
        <v>44286</v>
      </c>
      <c r="BG18" s="72"/>
    </row>
    <row r="19" spans="1:59" ht="140.25" x14ac:dyDescent="0.2">
      <c r="A19" s="114" t="s">
        <v>366</v>
      </c>
      <c r="B19" s="65"/>
      <c r="C19" s="66"/>
      <c r="D19" s="65"/>
      <c r="E19" s="65"/>
      <c r="F19" s="107" t="s">
        <v>367</v>
      </c>
      <c r="G19" s="107" t="s">
        <v>368</v>
      </c>
      <c r="H19" s="107" t="s">
        <v>369</v>
      </c>
      <c r="I19" s="65" t="s">
        <v>370</v>
      </c>
      <c r="J19" s="65" t="s">
        <v>371</v>
      </c>
      <c r="K19" s="107" t="s">
        <v>245</v>
      </c>
      <c r="L19" s="107" t="s">
        <v>260</v>
      </c>
      <c r="M19" s="107">
        <f>VALUE(CONCATENATE(MID(K19,1,1),MID(L19,1,1)))</f>
        <v>33</v>
      </c>
      <c r="N19" s="107" t="str">
        <f>VLOOKUP(M19,'[1]MATRIZ CALIFICACIÓN'!$E$58:$F$82,2,FALSE)</f>
        <v>ALTA</v>
      </c>
      <c r="O19" s="74" t="s">
        <v>52</v>
      </c>
      <c r="P19" s="74" t="s">
        <v>262</v>
      </c>
      <c r="Q19" s="74" t="s">
        <v>264</v>
      </c>
      <c r="R19" s="74" t="s">
        <v>266</v>
      </c>
      <c r="S19" s="74" t="s">
        <v>267</v>
      </c>
      <c r="T19" s="74" t="s">
        <v>268</v>
      </c>
      <c r="U19" s="74" t="s">
        <v>269</v>
      </c>
      <c r="V19" s="74" t="s">
        <v>270</v>
      </c>
      <c r="W19" s="74">
        <v>15</v>
      </c>
      <c r="X19" s="74" t="s">
        <v>277</v>
      </c>
      <c r="Y19" s="74">
        <v>15</v>
      </c>
      <c r="Z19" s="74" t="s">
        <v>277</v>
      </c>
      <c r="AA19" s="74">
        <v>15</v>
      </c>
      <c r="AB19" s="74" t="s">
        <v>277</v>
      </c>
      <c r="AC19" s="74">
        <v>15</v>
      </c>
      <c r="AD19" s="74" t="s">
        <v>277</v>
      </c>
      <c r="AE19" s="74" t="s">
        <v>277</v>
      </c>
      <c r="AF19" s="74">
        <v>15</v>
      </c>
      <c r="AG19" s="74" t="s">
        <v>277</v>
      </c>
      <c r="AH19" s="74">
        <v>15</v>
      </c>
      <c r="AI19" s="74" t="s">
        <v>277</v>
      </c>
      <c r="AJ19" s="74">
        <v>10</v>
      </c>
      <c r="AK19" s="74" t="s">
        <v>277</v>
      </c>
      <c r="AL19" s="74" t="s">
        <v>277</v>
      </c>
      <c r="AM19" s="74">
        <v>100</v>
      </c>
      <c r="AN19" s="74" t="str">
        <f t="shared" si="10"/>
        <v>FUERTE</v>
      </c>
      <c r="AO19" s="74" t="s">
        <v>101</v>
      </c>
      <c r="AP19" s="74" t="s">
        <v>101</v>
      </c>
      <c r="AQ19" s="74"/>
      <c r="AR19" s="74"/>
      <c r="AS19" s="74"/>
      <c r="AT19" s="74" t="s">
        <v>245</v>
      </c>
      <c r="AU19" s="74" t="s">
        <v>260</v>
      </c>
      <c r="AV19" s="74">
        <f>VALUE(CONCATENATE(MID(AT19,1,1),MID(AU19,1,1)))</f>
        <v>33</v>
      </c>
      <c r="AW19" s="107" t="str">
        <f>VLOOKUP(AV19,'[1]MATRIZ CALIFICACIÓN'!$E$58:$F$82,2,FALSE)</f>
        <v>ALTA</v>
      </c>
      <c r="AX19" s="107" t="s">
        <v>52</v>
      </c>
      <c r="AY19" s="72" t="s">
        <v>372</v>
      </c>
      <c r="AZ19" s="61"/>
      <c r="BA19" s="61"/>
      <c r="BB19" s="61"/>
      <c r="BC19" s="72" t="s">
        <v>364</v>
      </c>
      <c r="BD19" s="72" t="s">
        <v>373</v>
      </c>
      <c r="BE19" s="71">
        <v>44166</v>
      </c>
      <c r="BF19" s="71">
        <v>44316</v>
      </c>
      <c r="BG19" s="72"/>
    </row>
    <row r="20" spans="1:59" ht="140.25" x14ac:dyDescent="0.2">
      <c r="A20" s="115"/>
      <c r="B20" s="65"/>
      <c r="C20" s="66"/>
      <c r="D20" s="65"/>
      <c r="E20" s="65"/>
      <c r="F20" s="108"/>
      <c r="G20" s="108"/>
      <c r="H20" s="108"/>
      <c r="I20" s="65" t="s">
        <v>374</v>
      </c>
      <c r="J20" s="65" t="s">
        <v>375</v>
      </c>
      <c r="K20" s="108"/>
      <c r="L20" s="108"/>
      <c r="M20" s="108"/>
      <c r="N20" s="108"/>
      <c r="O20" s="74"/>
      <c r="P20" s="74" t="s">
        <v>263</v>
      </c>
      <c r="Q20" s="74" t="s">
        <v>271</v>
      </c>
      <c r="R20" s="74" t="s">
        <v>265</v>
      </c>
      <c r="S20" s="74" t="s">
        <v>272</v>
      </c>
      <c r="T20" s="74" t="s">
        <v>273</v>
      </c>
      <c r="U20" s="74" t="s">
        <v>274</v>
      </c>
      <c r="V20" s="74" t="s">
        <v>275</v>
      </c>
      <c r="W20" s="74">
        <v>15</v>
      </c>
      <c r="X20" s="74" t="s">
        <v>277</v>
      </c>
      <c r="Y20" s="74">
        <v>15</v>
      </c>
      <c r="Z20" s="74" t="s">
        <v>277</v>
      </c>
      <c r="AA20" s="74">
        <v>15</v>
      </c>
      <c r="AB20" s="74" t="s">
        <v>277</v>
      </c>
      <c r="AC20" s="74" t="s">
        <v>277</v>
      </c>
      <c r="AD20" s="74">
        <v>10</v>
      </c>
      <c r="AE20" s="74" t="s">
        <v>277</v>
      </c>
      <c r="AF20" s="74">
        <v>15</v>
      </c>
      <c r="AG20" s="74" t="s">
        <v>277</v>
      </c>
      <c r="AH20" s="74">
        <v>15</v>
      </c>
      <c r="AI20" s="74" t="s">
        <v>277</v>
      </c>
      <c r="AJ20" s="74">
        <v>10</v>
      </c>
      <c r="AK20" s="74" t="s">
        <v>277</v>
      </c>
      <c r="AL20" s="74" t="s">
        <v>277</v>
      </c>
      <c r="AM20" s="74">
        <f t="shared" si="9"/>
        <v>95</v>
      </c>
      <c r="AN20" s="74" t="str">
        <f t="shared" si="10"/>
        <v>MODERADO</v>
      </c>
      <c r="AO20" s="74" t="s">
        <v>101</v>
      </c>
      <c r="AP20" s="74" t="s">
        <v>37</v>
      </c>
      <c r="AQ20" s="74"/>
      <c r="AR20" s="74"/>
      <c r="AS20" s="74"/>
      <c r="AT20" s="74"/>
      <c r="AU20" s="74"/>
      <c r="AV20" s="74"/>
      <c r="AW20" s="108"/>
      <c r="AX20" s="108"/>
      <c r="AY20" s="65" t="s">
        <v>376</v>
      </c>
      <c r="AZ20" s="61"/>
      <c r="BA20" s="61"/>
      <c r="BB20" s="61"/>
      <c r="BC20" s="72" t="s">
        <v>364</v>
      </c>
      <c r="BD20" s="65" t="s">
        <v>377</v>
      </c>
      <c r="BE20" s="71">
        <v>44197</v>
      </c>
      <c r="BF20" s="71">
        <v>44316</v>
      </c>
      <c r="BG20" s="65"/>
    </row>
    <row r="21" spans="1:59" ht="306" x14ac:dyDescent="0.2">
      <c r="A21" s="115"/>
      <c r="B21" s="65"/>
      <c r="C21" s="66"/>
      <c r="D21" s="65"/>
      <c r="E21" s="65"/>
      <c r="F21" s="74" t="s">
        <v>378</v>
      </c>
      <c r="G21" s="74" t="s">
        <v>379</v>
      </c>
      <c r="H21" s="76" t="s">
        <v>380</v>
      </c>
      <c r="I21" s="65" t="s">
        <v>381</v>
      </c>
      <c r="J21" s="65" t="s">
        <v>382</v>
      </c>
      <c r="K21" s="72" t="s">
        <v>244</v>
      </c>
      <c r="L21" s="72" t="s">
        <v>258</v>
      </c>
      <c r="M21" s="72">
        <f>VALUE(CONCATENATE(MID(K21,1,1),MID(L21,1,1)))</f>
        <v>45</v>
      </c>
      <c r="N21" s="74" t="str">
        <f>VLOOKUP(M21,'[1]MATRIZ CALIFICACIÓN'!$E$58:$F$82,2,FALSE)</f>
        <v>EXTREMA</v>
      </c>
      <c r="O21" s="74" t="s">
        <v>43</v>
      </c>
      <c r="P21" s="74" t="s">
        <v>298</v>
      </c>
      <c r="Q21" s="74" t="s">
        <v>299</v>
      </c>
      <c r="R21" s="74" t="s">
        <v>300</v>
      </c>
      <c r="S21" s="74" t="s">
        <v>301</v>
      </c>
      <c r="T21" s="74" t="s">
        <v>302</v>
      </c>
      <c r="U21" s="74"/>
      <c r="V21" s="74"/>
      <c r="W21" s="74">
        <v>15</v>
      </c>
      <c r="X21" s="74"/>
      <c r="Y21" s="74">
        <v>15</v>
      </c>
      <c r="Z21" s="74"/>
      <c r="AA21" s="74">
        <v>15</v>
      </c>
      <c r="AB21" s="74"/>
      <c r="AC21" s="74"/>
      <c r="AD21" s="74">
        <v>15</v>
      </c>
      <c r="AE21" s="74"/>
      <c r="AF21" s="74">
        <v>15</v>
      </c>
      <c r="AG21" s="74"/>
      <c r="AH21" s="74"/>
      <c r="AI21" s="74">
        <v>0</v>
      </c>
      <c r="AJ21" s="74"/>
      <c r="AK21" s="74"/>
      <c r="AL21" s="74">
        <v>0</v>
      </c>
      <c r="AM21" s="74">
        <f>SUM(W21:AL21)</f>
        <v>75</v>
      </c>
      <c r="AN21" s="74" t="str">
        <f t="shared" si="10"/>
        <v>DEBIL</v>
      </c>
      <c r="AO21" s="74" t="s">
        <v>256</v>
      </c>
      <c r="AP21" s="74" t="s">
        <v>256</v>
      </c>
      <c r="AQ21" s="74" t="s">
        <v>256</v>
      </c>
      <c r="AR21" s="74">
        <v>0</v>
      </c>
      <c r="AS21" s="74">
        <v>0</v>
      </c>
      <c r="AT21" s="74" t="s">
        <v>245</v>
      </c>
      <c r="AU21" s="74" t="s">
        <v>258</v>
      </c>
      <c r="AV21" s="74">
        <f>VALUE(CONCATENATE(MID(AT21,1,1),MID(AU21,1,1)))</f>
        <v>35</v>
      </c>
      <c r="AW21" s="74" t="str">
        <f>VLOOKUP(AV21,'[1]MATRIZ CALIFICACIÓN'!$E$58:$F$82,2,FALSE)</f>
        <v>EXTREMA</v>
      </c>
      <c r="AX21" s="65" t="s">
        <v>43</v>
      </c>
      <c r="AY21" s="58" t="s">
        <v>383</v>
      </c>
      <c r="AZ21" s="61"/>
      <c r="BA21" s="61"/>
      <c r="BB21" s="61"/>
      <c r="BC21" s="72" t="s">
        <v>364</v>
      </c>
      <c r="BD21" s="65" t="s">
        <v>384</v>
      </c>
      <c r="BE21" s="71">
        <v>44166</v>
      </c>
      <c r="BF21" s="71">
        <v>44255</v>
      </c>
      <c r="BG21" s="65"/>
    </row>
    <row r="22" spans="1:59" ht="191.25" x14ac:dyDescent="0.2">
      <c r="A22" s="116"/>
      <c r="B22" s="65"/>
      <c r="C22" s="66"/>
      <c r="D22" s="65"/>
      <c r="E22" s="65"/>
      <c r="F22" s="65" t="s">
        <v>385</v>
      </c>
      <c r="G22" s="65" t="s">
        <v>386</v>
      </c>
      <c r="H22" s="65" t="s">
        <v>387</v>
      </c>
      <c r="I22" s="65" t="s">
        <v>388</v>
      </c>
      <c r="J22" s="65" t="s">
        <v>389</v>
      </c>
      <c r="K22" s="72" t="s">
        <v>245</v>
      </c>
      <c r="L22" s="72" t="s">
        <v>258</v>
      </c>
      <c r="M22" s="72">
        <f>VALUE(CONCATENATE(MID(K22,1,1),MID(L22,1,1)))</f>
        <v>35</v>
      </c>
      <c r="N22" s="74" t="str">
        <f>VLOOKUP(M22,'[1]MATRIZ CALIFICACIÓN'!$E$58:$F$82,2,FALSE)</f>
        <v>EXTREMA</v>
      </c>
      <c r="O22" s="74" t="s">
        <v>43</v>
      </c>
      <c r="P22" s="74" t="s">
        <v>298</v>
      </c>
      <c r="Q22" s="74" t="s">
        <v>299</v>
      </c>
      <c r="R22" s="74" t="s">
        <v>300</v>
      </c>
      <c r="S22" s="74" t="s">
        <v>301</v>
      </c>
      <c r="T22" s="74" t="s">
        <v>302</v>
      </c>
      <c r="U22" s="74"/>
      <c r="V22" s="74"/>
      <c r="W22" s="74">
        <v>15</v>
      </c>
      <c r="X22" s="74"/>
      <c r="Y22" s="74">
        <v>15</v>
      </c>
      <c r="Z22" s="74"/>
      <c r="AA22" s="74">
        <v>15</v>
      </c>
      <c r="AB22" s="74"/>
      <c r="AC22" s="74"/>
      <c r="AD22" s="74">
        <v>15</v>
      </c>
      <c r="AE22" s="74"/>
      <c r="AF22" s="74">
        <v>15</v>
      </c>
      <c r="AG22" s="74"/>
      <c r="AH22" s="74"/>
      <c r="AI22" s="74">
        <v>0</v>
      </c>
      <c r="AJ22" s="74"/>
      <c r="AK22" s="74"/>
      <c r="AL22" s="74">
        <v>0</v>
      </c>
      <c r="AM22" s="74">
        <f>SUM(W22:AL22)</f>
        <v>75</v>
      </c>
      <c r="AN22" s="74" t="str">
        <f t="shared" si="10"/>
        <v>DEBIL</v>
      </c>
      <c r="AO22" s="74" t="s">
        <v>256</v>
      </c>
      <c r="AP22" s="74" t="s">
        <v>256</v>
      </c>
      <c r="AQ22" s="74" t="s">
        <v>256</v>
      </c>
      <c r="AR22" s="74">
        <v>0</v>
      </c>
      <c r="AS22" s="74">
        <v>0</v>
      </c>
      <c r="AT22" s="74" t="s">
        <v>245</v>
      </c>
      <c r="AU22" s="74" t="s">
        <v>258</v>
      </c>
      <c r="AV22" s="74">
        <f>VALUE(CONCATENATE(MID(AT22,1,1),MID(AU22,1,1)))</f>
        <v>35</v>
      </c>
      <c r="AW22" s="74" t="str">
        <f>VLOOKUP(AV22,'[1]MATRIZ CALIFICACIÓN'!$E$58:$F$82,2,FALSE)</f>
        <v>EXTREMA</v>
      </c>
      <c r="AX22" s="65" t="s">
        <v>43</v>
      </c>
      <c r="AY22" s="65" t="s">
        <v>390</v>
      </c>
      <c r="AZ22" s="61"/>
      <c r="BA22" s="61"/>
      <c r="BB22" s="61"/>
      <c r="BC22" s="74" t="s">
        <v>364</v>
      </c>
      <c r="BD22" s="74" t="s">
        <v>391</v>
      </c>
      <c r="BE22" s="79">
        <v>44166</v>
      </c>
      <c r="BF22" s="79">
        <v>44196</v>
      </c>
      <c r="BG22" s="65"/>
    </row>
    <row r="23" spans="1:59" ht="76.5" x14ac:dyDescent="0.2">
      <c r="A23" s="114" t="s">
        <v>392</v>
      </c>
      <c r="B23" s="65"/>
      <c r="C23" s="66"/>
      <c r="D23" s="65"/>
      <c r="E23" s="65"/>
      <c r="F23" s="65" t="s">
        <v>393</v>
      </c>
      <c r="G23" s="65" t="s">
        <v>394</v>
      </c>
      <c r="H23" s="65" t="s">
        <v>395</v>
      </c>
      <c r="I23" s="65" t="s">
        <v>396</v>
      </c>
      <c r="J23" s="65" t="s">
        <v>397</v>
      </c>
      <c r="K23" s="72" t="s">
        <v>245</v>
      </c>
      <c r="L23" s="72" t="s">
        <v>261</v>
      </c>
      <c r="M23" s="72">
        <f>VALUE(CONCATENATE(MID(K23,1,1),MID(L23,1,1)))</f>
        <v>32</v>
      </c>
      <c r="N23" s="74" t="str">
        <f>VLOOKUP(M23,'[1]MATRIZ CALIFICACIÓN'!$E$58:$F$82,2,FALSE)</f>
        <v>MODERADA</v>
      </c>
      <c r="O23" s="74" t="s">
        <v>43</v>
      </c>
      <c r="P23" s="74" t="s">
        <v>298</v>
      </c>
      <c r="Q23" s="74" t="s">
        <v>299</v>
      </c>
      <c r="R23" s="74" t="s">
        <v>300</v>
      </c>
      <c r="S23" s="74" t="s">
        <v>301</v>
      </c>
      <c r="T23" s="74" t="s">
        <v>302</v>
      </c>
      <c r="U23" s="74"/>
      <c r="V23" s="74"/>
      <c r="W23" s="74">
        <v>15</v>
      </c>
      <c r="X23" s="74"/>
      <c r="Y23" s="74">
        <v>15</v>
      </c>
      <c r="Z23" s="74"/>
      <c r="AA23" s="74">
        <v>15</v>
      </c>
      <c r="AB23" s="74"/>
      <c r="AC23" s="74"/>
      <c r="AD23" s="74">
        <v>15</v>
      </c>
      <c r="AE23" s="74"/>
      <c r="AF23" s="74">
        <v>15</v>
      </c>
      <c r="AG23" s="74"/>
      <c r="AH23" s="74"/>
      <c r="AI23" s="74">
        <v>0</v>
      </c>
      <c r="AJ23" s="74"/>
      <c r="AK23" s="74"/>
      <c r="AL23" s="74">
        <v>0</v>
      </c>
      <c r="AM23" s="74">
        <f>SUM(W23:AL23)</f>
        <v>75</v>
      </c>
      <c r="AN23" s="74" t="str">
        <f t="shared" si="10"/>
        <v>DEBIL</v>
      </c>
      <c r="AO23" s="74" t="s">
        <v>256</v>
      </c>
      <c r="AP23" s="74" t="s">
        <v>256</v>
      </c>
      <c r="AQ23" s="74" t="s">
        <v>256</v>
      </c>
      <c r="AR23" s="74">
        <v>0</v>
      </c>
      <c r="AS23" s="74">
        <v>0</v>
      </c>
      <c r="AT23" s="74" t="s">
        <v>245</v>
      </c>
      <c r="AU23" s="74" t="s">
        <v>261</v>
      </c>
      <c r="AV23" s="74">
        <f>VALUE(CONCATENATE(MID(AT23,1,1),MID(AU23,1,1)))</f>
        <v>32</v>
      </c>
      <c r="AW23" s="74" t="str">
        <f>VLOOKUP(AV23,'[1]MATRIZ CALIFICACIÓN'!$E$58:$F$82,2,FALSE)</f>
        <v>MODERADA</v>
      </c>
      <c r="AX23" s="65" t="s">
        <v>43</v>
      </c>
      <c r="AY23" s="65" t="s">
        <v>398</v>
      </c>
      <c r="AZ23" s="61"/>
      <c r="BA23" s="61"/>
      <c r="BB23" s="100"/>
      <c r="BC23" s="103" t="s">
        <v>413</v>
      </c>
      <c r="BD23" s="104" t="s">
        <v>414</v>
      </c>
      <c r="BE23" s="105" t="s">
        <v>415</v>
      </c>
      <c r="BF23" s="106">
        <v>44347</v>
      </c>
      <c r="BG23" s="101"/>
    </row>
    <row r="24" spans="1:59" ht="89.25" x14ac:dyDescent="0.2">
      <c r="A24" s="116"/>
      <c r="B24" s="65"/>
      <c r="C24" s="66"/>
      <c r="D24" s="65"/>
      <c r="E24" s="65"/>
      <c r="F24" s="65" t="s">
        <v>399</v>
      </c>
      <c r="G24" s="65" t="s">
        <v>400</v>
      </c>
      <c r="H24" s="65" t="s">
        <v>401</v>
      </c>
      <c r="I24" s="72" t="s">
        <v>402</v>
      </c>
      <c r="J24" s="65" t="s">
        <v>403</v>
      </c>
      <c r="K24" s="72" t="s">
        <v>245</v>
      </c>
      <c r="L24" s="72" t="s">
        <v>261</v>
      </c>
      <c r="M24" s="72">
        <f>VALUE(CONCATENATE(MID(K24,1,1),MID(L24,1,1)))</f>
        <v>32</v>
      </c>
      <c r="N24" s="65" t="str">
        <f>VLOOKUP(M24,'[1]MATRIZ CALIFICACIÓN'!$E$58:$F$82,2,FALSE)</f>
        <v>MODERADA</v>
      </c>
      <c r="O24" s="65" t="s">
        <v>48</v>
      </c>
      <c r="P24" s="65" t="s">
        <v>298</v>
      </c>
      <c r="Q24" s="65" t="s">
        <v>299</v>
      </c>
      <c r="R24" s="65" t="s">
        <v>300</v>
      </c>
      <c r="S24" s="65" t="s">
        <v>301</v>
      </c>
      <c r="T24" s="65" t="s">
        <v>302</v>
      </c>
      <c r="U24" s="65"/>
      <c r="V24" s="65"/>
      <c r="W24" s="65">
        <v>15</v>
      </c>
      <c r="X24" s="65"/>
      <c r="Y24" s="65">
        <v>15</v>
      </c>
      <c r="Z24" s="65"/>
      <c r="AA24" s="65">
        <v>15</v>
      </c>
      <c r="AB24" s="65"/>
      <c r="AC24" s="65"/>
      <c r="AD24" s="65">
        <v>15</v>
      </c>
      <c r="AE24" s="65"/>
      <c r="AF24" s="65">
        <v>15</v>
      </c>
      <c r="AG24" s="65"/>
      <c r="AH24" s="65"/>
      <c r="AI24" s="65">
        <v>0</v>
      </c>
      <c r="AJ24" s="65"/>
      <c r="AK24" s="65"/>
      <c r="AL24" s="65">
        <v>0</v>
      </c>
      <c r="AM24" s="65">
        <f>SUM(W24:AL24)</f>
        <v>75</v>
      </c>
      <c r="AN24" s="65" t="str">
        <f t="shared" si="10"/>
        <v>DEBIL</v>
      </c>
      <c r="AO24" s="65" t="s">
        <v>256</v>
      </c>
      <c r="AP24" s="65" t="s">
        <v>256</v>
      </c>
      <c r="AQ24" s="65" t="s">
        <v>256</v>
      </c>
      <c r="AR24" s="65">
        <v>0</v>
      </c>
      <c r="AS24" s="65">
        <v>0</v>
      </c>
      <c r="AT24" s="65" t="s">
        <v>245</v>
      </c>
      <c r="AU24" s="65" t="s">
        <v>261</v>
      </c>
      <c r="AV24" s="65">
        <f>VALUE(CONCATENATE(MID(AT24,1,1),MID(AU24,1,1)))</f>
        <v>32</v>
      </c>
      <c r="AW24" s="65" t="str">
        <f>VLOOKUP(AV24,'[1]MATRIZ CALIFICACIÓN'!$E$58:$F$82,2,FALSE)</f>
        <v>MODERADA</v>
      </c>
      <c r="AX24" s="65" t="s">
        <v>48</v>
      </c>
      <c r="AY24" s="65" t="s">
        <v>404</v>
      </c>
      <c r="AZ24" s="61"/>
      <c r="BA24" s="61"/>
      <c r="BB24" s="61"/>
      <c r="BC24" s="102" t="s">
        <v>405</v>
      </c>
      <c r="BD24" s="102" t="s">
        <v>406</v>
      </c>
      <c r="BE24" s="80">
        <v>44166</v>
      </c>
      <c r="BF24" s="80">
        <v>44316</v>
      </c>
      <c r="BG24" s="65"/>
    </row>
  </sheetData>
  <sheetProtection selectLockedCells="1" selectUnlockedCells="1"/>
  <dataConsolidate/>
  <mergeCells count="158">
    <mergeCell ref="A23:A24"/>
    <mergeCell ref="K6:N6"/>
    <mergeCell ref="BE6:BF6"/>
    <mergeCell ref="AY6:BD6"/>
    <mergeCell ref="AW16:AW17"/>
    <mergeCell ref="AX16:AX17"/>
    <mergeCell ref="A19:A22"/>
    <mergeCell ref="F19:F20"/>
    <mergeCell ref="G19:G20"/>
    <mergeCell ref="H19:H20"/>
    <mergeCell ref="K19:K20"/>
    <mergeCell ref="L19:L20"/>
    <mergeCell ref="M19:M20"/>
    <mergeCell ref="N19:N20"/>
    <mergeCell ref="AW19:AW20"/>
    <mergeCell ref="AX19:AX20"/>
    <mergeCell ref="A16:A18"/>
    <mergeCell ref="F16:F17"/>
    <mergeCell ref="G16:G17"/>
    <mergeCell ref="H16:H17"/>
    <mergeCell ref="K16:K17"/>
    <mergeCell ref="L16:L17"/>
    <mergeCell ref="M16:M17"/>
    <mergeCell ref="N16:N17"/>
    <mergeCell ref="AY12:AY13"/>
    <mergeCell ref="BC12:BC13"/>
    <mergeCell ref="BD12:BD13"/>
    <mergeCell ref="BE12:BE13"/>
    <mergeCell ref="BF12:BF13"/>
    <mergeCell ref="BG12:BG13"/>
    <mergeCell ref="AZ14:AZ15"/>
    <mergeCell ref="BA14:BA15"/>
    <mergeCell ref="BB14:BB15"/>
    <mergeCell ref="F11:F13"/>
    <mergeCell ref="G11:G13"/>
    <mergeCell ref="H11:H13"/>
    <mergeCell ref="I12:I13"/>
    <mergeCell ref="J12:J13"/>
    <mergeCell ref="K11:K13"/>
    <mergeCell ref="L11:L13"/>
    <mergeCell ref="M11:M13"/>
    <mergeCell ref="A11:A14"/>
    <mergeCell ref="N11:N13"/>
    <mergeCell ref="O11:O13"/>
    <mergeCell ref="AX11:AX13"/>
    <mergeCell ref="AT11:AT13"/>
    <mergeCell ref="AU11:AU13"/>
    <mergeCell ref="AV11:AV13"/>
    <mergeCell ref="AW11:AW13"/>
    <mergeCell ref="BG3:BG5"/>
    <mergeCell ref="O4:O5"/>
    <mergeCell ref="W4:W5"/>
    <mergeCell ref="AT4:AT5"/>
    <mergeCell ref="X4:X5"/>
    <mergeCell ref="BD3:BD5"/>
    <mergeCell ref="BE3:BF3"/>
    <mergeCell ref="AH3:AI3"/>
    <mergeCell ref="S4:S5"/>
    <mergeCell ref="R4:R5"/>
    <mergeCell ref="AC4:AC5"/>
    <mergeCell ref="AF4:AF5"/>
    <mergeCell ref="AG4:AG5"/>
    <mergeCell ref="AF3:AG3"/>
    <mergeCell ref="AC3:AE3"/>
    <mergeCell ref="BC3:BC5"/>
    <mergeCell ref="AW4:AW5"/>
    <mergeCell ref="AX4:AX5"/>
    <mergeCell ref="W1:AM1"/>
    <mergeCell ref="AB4:AB5"/>
    <mergeCell ref="AH4:AH5"/>
    <mergeCell ref="W2:Z2"/>
    <mergeCell ref="AA2:AB2"/>
    <mergeCell ref="AC2:AE2"/>
    <mergeCell ref="AH2:AI2"/>
    <mergeCell ref="AR1:AR5"/>
    <mergeCell ref="AS1:AS5"/>
    <mergeCell ref="AO3:AO5"/>
    <mergeCell ref="AN1:AN2"/>
    <mergeCell ref="AO1:AO2"/>
    <mergeCell ref="AN3:AN5"/>
    <mergeCell ref="AP1:AP5"/>
    <mergeCell ref="AQ1:AQ5"/>
    <mergeCell ref="M4:M5"/>
    <mergeCell ref="U4:U5"/>
    <mergeCell ref="T4:T5"/>
    <mergeCell ref="AJ4:AJ5"/>
    <mergeCell ref="AE4:AE5"/>
    <mergeCell ref="AD4:AD5"/>
    <mergeCell ref="N4:N5"/>
    <mergeCell ref="AI4:AI5"/>
    <mergeCell ref="Q3:V3"/>
    <mergeCell ref="AY1:BF2"/>
    <mergeCell ref="W3:X3"/>
    <mergeCell ref="Y3:Z3"/>
    <mergeCell ref="AA3:AB3"/>
    <mergeCell ref="AF2:AG2"/>
    <mergeCell ref="AJ2:AL2"/>
    <mergeCell ref="AW3:AX3"/>
    <mergeCell ref="AY3:AY5"/>
    <mergeCell ref="AJ3:AL3"/>
    <mergeCell ref="Z4:Z5"/>
    <mergeCell ref="AA4:AA5"/>
    <mergeCell ref="AU4:AU5"/>
    <mergeCell ref="AK4:AK5"/>
    <mergeCell ref="AT3:AV3"/>
    <mergeCell ref="AV4:AV5"/>
    <mergeCell ref="Y4:Y5"/>
    <mergeCell ref="AZ3:AZ5"/>
    <mergeCell ref="BE4:BE5"/>
    <mergeCell ref="BF4:BF5"/>
    <mergeCell ref="AL4:AL5"/>
    <mergeCell ref="AM2:AM5"/>
    <mergeCell ref="AT1:AX2"/>
    <mergeCell ref="BA3:BA5"/>
    <mergeCell ref="BB3:BB5"/>
    <mergeCell ref="N8:N10"/>
    <mergeCell ref="O8:O10"/>
    <mergeCell ref="AT8:AT10"/>
    <mergeCell ref="P1:V2"/>
    <mergeCell ref="A1:A5"/>
    <mergeCell ref="E1:E5"/>
    <mergeCell ref="K1:O2"/>
    <mergeCell ref="B3:B5"/>
    <mergeCell ref="C3:C5"/>
    <mergeCell ref="I3:I5"/>
    <mergeCell ref="F3:F5"/>
    <mergeCell ref="J3:J5"/>
    <mergeCell ref="F1:J2"/>
    <mergeCell ref="B1:D2"/>
    <mergeCell ref="D3:D5"/>
    <mergeCell ref="V4:V5"/>
    <mergeCell ref="K4:K5"/>
    <mergeCell ref="L4:L5"/>
    <mergeCell ref="G3:G5"/>
    <mergeCell ref="K3:L3"/>
    <mergeCell ref="P3:P5"/>
    <mergeCell ref="Q4:Q5"/>
    <mergeCell ref="H3:H5"/>
    <mergeCell ref="M3:O3"/>
    <mergeCell ref="A8:A10"/>
    <mergeCell ref="F8:F10"/>
    <mergeCell ref="G8:G10"/>
    <mergeCell ref="H8:H10"/>
    <mergeCell ref="I9:I10"/>
    <mergeCell ref="J9:J10"/>
    <mergeCell ref="K8:K10"/>
    <mergeCell ref="L8:L10"/>
    <mergeCell ref="M8:M10"/>
    <mergeCell ref="BG9:BG10"/>
    <mergeCell ref="AU8:AU10"/>
    <mergeCell ref="AV8:AV10"/>
    <mergeCell ref="AW8:AW10"/>
    <mergeCell ref="AX8:AX10"/>
    <mergeCell ref="AY9:AY10"/>
    <mergeCell ref="BC9:BC10"/>
    <mergeCell ref="BD9:BD10"/>
    <mergeCell ref="BE9:BE10"/>
    <mergeCell ref="BF9:BF10"/>
  </mergeCells>
  <dataValidations count="3">
    <dataValidation type="whole" operator="equal" allowBlank="1" showInputMessage="1" showErrorMessage="1" sqref="W8:W12 AH10:AH12 AC10:AC11 AA8:AA12 Y10:Y15 AH14:AH15 AC14 AC18:AC19 AC21:AC24 AA14:AA24 W14:W24 AH18:AH24 Y18:Y24">
      <formula1>15</formula1>
    </dataValidation>
    <dataValidation type="whole" operator="equal" allowBlank="1" showInputMessage="1" showErrorMessage="1" sqref="AB13 Z13 X13 AL13 AI13 AE13">
      <formula1>0</formula1>
    </dataValidation>
    <dataValidation type="whole" operator="equal" allowBlank="1" showInputMessage="1" showErrorMessage="1" sqref="AJ10:AJ12 AD12 AJ14:AJ15 AD15 AD20 AJ18:AJ24">
      <formula1>10</formula1>
    </dataValidation>
  </dataValidations>
  <hyperlinks>
    <hyperlink ref="B1" location="'CONTEXTO ESTRATÉGICO'!A1" display="CONTEXTO ESTRATÉGICO"/>
    <hyperlink ref="E1" location="'CLASIFICACIÓN DEL RIESGO '!A1" display="CLASIFICACIÓN _x000a_DEL RIESGO"/>
    <hyperlink ref="K4" location="'TABLA DE PROBABILIDAD'!A1" display="PROBABILIDAD"/>
    <hyperlink ref="O4" location="'OPCIONES DE MANEJO DEL RIESGO'!A1" display="OPCIONES DE MANEJO DEL RIESGO"/>
    <hyperlink ref="AX4" location="'OPCIONES DE MANEJO DEL RIESGO'!A1" display="OPCIONES DE MANEJO DEL RIESGO"/>
    <hyperlink ref="L4:L5" location="'TABLA DE IMPACTO'!A1" display="IMPACTO"/>
    <hyperlink ref="N4:N5" location="'MATRIZ CALIFICACIÓN'!A1" display="ZONA DE RIESGO "/>
    <hyperlink ref="E1:E5" location="'TIPOLOGIA DEL RIESGO'!A1" display="'TIPOLOGIA DEL RIESGO'!A1"/>
    <hyperlink ref="AT4:AT5" location="'TABLA DE PROBABILIDAD'!A1" display="PROBABILIDAD"/>
    <hyperlink ref="AU4:AU5" location="'TABLA DE IMPACTO'!A1" display="IMPACTO"/>
    <hyperlink ref="AW4:AW5" location="'MATRIZ CALIFICACIÓN'!A1" display="ZONA DE RIESGO"/>
  </hyperlinks>
  <pageMargins left="0.39370078740157483" right="0.39370078740157483" top="0.39370078740157483" bottom="0.39370078740157483" header="0" footer="0"/>
  <pageSetup paperSize="120" scale="12" firstPageNumber="0" fitToWidth="0" orientation="landscape" horizontalDpi="300" verticalDpi="300" r:id="rId1"/>
  <headerFooter alignWithMargins="0">
    <oddFooter>&amp;A</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74" operator="equal" id="{2C71A9FF-6CE9-458E-B23F-526BCEB63D42}">
            <xm:f>'MATRIZ CALIFICACIÓN'!$H$59</xm:f>
            <x14:dxf>
              <fill>
                <patternFill>
                  <bgColor rgb="FF00B050"/>
                </patternFill>
              </fill>
            </x14:dxf>
          </x14:cfRule>
          <x14:cfRule type="cellIs" priority="75" operator="equal" id="{F513C349-AB0D-4C47-BC6A-465CBD990D14}">
            <xm:f>'MATRIZ CALIFICACIÓN'!$H$60</xm:f>
            <x14:dxf>
              <fill>
                <patternFill>
                  <bgColor rgb="FFFFFF00"/>
                </patternFill>
              </fill>
            </x14:dxf>
          </x14:cfRule>
          <x14:cfRule type="cellIs" priority="76" operator="equal" id="{44D36683-1498-4005-A1B4-FD207E56F6DB}">
            <xm:f>'MATRIZ CALIFICACIÓN'!$H$61</xm:f>
            <x14:dxf>
              <fill>
                <patternFill>
                  <bgColor theme="5"/>
                </patternFill>
              </fill>
            </x14:dxf>
          </x14:cfRule>
          <x14:cfRule type="cellIs" priority="77" operator="equal" id="{09AA2CC3-F809-448F-9828-C04D061165CD}">
            <xm:f>'MATRIZ CALIFICACIÓN'!$H$62</xm:f>
            <x14:dxf>
              <fill>
                <patternFill>
                  <bgColor rgb="FFFF0000"/>
                </patternFill>
              </fill>
            </x14:dxf>
          </x14:cfRule>
          <xm:sqref>N8 N11 N14:N15</xm:sqref>
        </x14:conditionalFormatting>
        <x14:conditionalFormatting xmlns:xm="http://schemas.microsoft.com/office/excel/2006/main">
          <x14:cfRule type="cellIs" priority="69" operator="equal" id="{B84792BF-0B9A-4CE8-9199-918C844C5BA4}">
            <xm:f>'MATRIZ CALIFICACIÓN'!$H$62</xm:f>
            <x14:dxf>
              <fill>
                <patternFill>
                  <bgColor rgb="FFFF0000"/>
                </patternFill>
              </fill>
            </x14:dxf>
          </x14:cfRule>
          <x14:cfRule type="cellIs" priority="70" operator="equal" id="{AE5FA770-FC54-4B12-A414-896CABB7D016}">
            <xm:f>'MATRIZ CALIFICACIÓN'!$H$61</xm:f>
            <x14:dxf>
              <fill>
                <patternFill>
                  <bgColor theme="5"/>
                </patternFill>
              </fill>
            </x14:dxf>
          </x14:cfRule>
          <x14:cfRule type="cellIs" priority="71" operator="equal" id="{54091E4C-FC8E-4EEA-BD15-E002E6B7EB41}">
            <xm:f>'MATRIZ CALIFICACIÓN'!$H$60</xm:f>
            <x14:dxf>
              <fill>
                <patternFill>
                  <bgColor rgb="FFFFFF00"/>
                </patternFill>
              </fill>
            </x14:dxf>
          </x14:cfRule>
          <x14:cfRule type="cellIs" priority="72" operator="equal" id="{1F99525B-C534-42FC-A8DB-1D9A673DD403}">
            <xm:f>'MATRIZ CALIFICACIÓN'!$H$59</xm:f>
            <x14:dxf>
              <fill>
                <patternFill>
                  <bgColor rgb="FF00B050"/>
                </patternFill>
              </fill>
            </x14:dxf>
          </x14:cfRule>
          <xm:sqref>AW8 AW11 AW14:AW15</xm:sqref>
        </x14:conditionalFormatting>
        <x14:conditionalFormatting xmlns:xm="http://schemas.microsoft.com/office/excel/2006/main">
          <x14:cfRule type="cellIs" priority="1" operator="equal" id="{12B16D19-F015-4F0C-B764-BC68F4F42071}">
            <xm:f>'MATRIZ CALIFICACIÓN'!$H$59</xm:f>
            <x14:dxf>
              <fill>
                <patternFill>
                  <bgColor rgb="FF00B050"/>
                </patternFill>
              </fill>
            </x14:dxf>
          </x14:cfRule>
          <x14:cfRule type="cellIs" priority="2" operator="equal" id="{6FE20D28-F38E-47FB-9612-B3E0A8F4EAD7}">
            <xm:f>'MATRIZ CALIFICACIÓN'!$H$60</xm:f>
            <x14:dxf>
              <fill>
                <patternFill>
                  <bgColor rgb="FFFFFF00"/>
                </patternFill>
              </fill>
            </x14:dxf>
          </x14:cfRule>
          <x14:cfRule type="cellIs" priority="3" operator="equal" id="{3B824345-C562-497B-8AA9-E7EAE2862F13}">
            <xm:f>'MATRIZ CALIFICACIÓN'!$H$61</xm:f>
            <x14:dxf>
              <fill>
                <patternFill>
                  <bgColor theme="5"/>
                </patternFill>
              </fill>
            </x14:dxf>
          </x14:cfRule>
          <x14:cfRule type="cellIs" priority="4" operator="equal" id="{0FDC068B-BB6E-4892-8FE2-832808B5B4C9}">
            <xm:f>'MATRIZ CALIFICACIÓN'!$H$62</xm:f>
            <x14:dxf>
              <fill>
                <patternFill>
                  <bgColor rgb="FFFF0000"/>
                </patternFill>
              </fill>
            </x14:dxf>
          </x14:cfRule>
          <xm:sqref>N16:AW16 N18:AW19 O17:AV17 N21:AW24 O20:AV20</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14:formula1>
            <xm:f>'CONTEXTO DEL RIESGO'!$L$2:$L$7</xm:f>
          </x14:formula1>
          <xm:sqref>B15 B8:B11</xm:sqref>
        </x14:dataValidation>
        <x14:dataValidation type="list" allowBlank="1" showInputMessage="1" showErrorMessage="1">
          <x14:formula1>
            <xm:f>'CONTEXTO DEL RIESGO'!$K$2:$K$7</xm:f>
          </x14:formula1>
          <xm:sqref>C15 C8:C11</xm:sqref>
        </x14:dataValidation>
        <x14:dataValidation type="list" allowBlank="1" showInputMessage="1" showErrorMessage="1">
          <x14:formula1>
            <xm:f>'CONTEXTO DEL RIESGO'!$M$2:$M$8</xm:f>
          </x14:formula1>
          <xm:sqref>D15 D8:D11</xm:sqref>
        </x14:dataValidation>
        <x14:dataValidation type="list" allowBlank="1" showInputMessage="1" showErrorMessage="1">
          <x14:formula1>
            <xm:f>'CONTEXTO DEL RIESGO'!$K$10:$K$18</xm:f>
          </x14:formula1>
          <xm:sqref>E15 E8:E11</xm:sqref>
        </x14:dataValidation>
        <x14:dataValidation type="list" allowBlank="1" showInputMessage="1" showErrorMessage="1">
          <x14:formula1>
            <xm:f>'TABLA DE PROBABILIDAD'!$C$4:$C$8</xm:f>
          </x14:formula1>
          <xm:sqref>AT11 K11 AT8 K8 K14:K15 AT14:AT15</xm:sqref>
        </x14:dataValidation>
        <x14:dataValidation type="list" allowBlank="1" showInputMessage="1" showErrorMessage="1">
          <x14:formula1>
            <xm:f>'TABLA DE IMPACTO'!$B$3:$B$7</xm:f>
          </x14:formula1>
          <xm:sqref>AU11 L11 AU8 L8 L14:L15 AU14:AU15</xm:sqref>
        </x14:dataValidation>
        <x14:dataValidation type="list" allowBlank="1" showInputMessage="1" showErrorMessage="1">
          <x14:formula1>
            <xm:f>'OPCIONES DE MANEJO DEL RIESGO'!$B$3:$B$6</xm:f>
          </x14:formula1>
          <xm:sqref>AX8 O11 AX11 O8 O14:O15 AX14:AX15</xm:sqref>
        </x14:dataValidation>
        <x14:dataValidation type="list" allowBlank="1" showInputMessage="1" showErrorMessage="1">
          <x14:formula1>
            <xm:f>'CONTEXTO DEL RIESGO'!$L$17:$L$19</xm:f>
          </x14:formula1>
          <xm:sqref>AQ8:AQ10 AO8:AP15</xm:sqref>
        </x14:dataValidation>
        <x14:dataValidation type="list" allowBlank="1" showInputMessage="1" showErrorMessage="1">
          <x14:formula1>
            <xm:f>'CONTEXTO DEL RIESGO'!$M$16:$M$18</xm:f>
          </x14:formula1>
          <xm:sqref>AR8:AS10</xm:sqref>
        </x14:dataValidation>
        <x14:dataValidation type="list" allowBlank="1" showInputMessage="1" showErrorMessage="1">
          <x14:formula1>
            <xm:f>'[1]CONTEXTO DEL RIESGO'!#REF!</xm:f>
          </x14:formula1>
          <xm:sqref>AR16:AS18 AR21:AS24</xm:sqref>
        </x14:dataValidation>
        <x14:dataValidation type="list" allowBlank="1" showInputMessage="1" showErrorMessage="1">
          <x14:formula1>
            <xm:f>'[1]CONTEXTO DEL RIESGO'!#REF!</xm:f>
          </x14:formula1>
          <xm:sqref>AQ16:AQ18 AQ21:AQ24 AO16:AP24</xm:sqref>
        </x14:dataValidation>
        <x14:dataValidation type="list" allowBlank="1" showInputMessage="1" showErrorMessage="1">
          <x14:formula1>
            <xm:f>'[1]OPCIONES DE MANEJO DEL RIESGO'!#REF!</xm:f>
          </x14:formula1>
          <xm:sqref>O18:O19 O16 AX16 AX18:AX19 AX21:AX24 O21:O24</xm:sqref>
        </x14:dataValidation>
        <x14:dataValidation type="list" allowBlank="1" showInputMessage="1" showErrorMessage="1">
          <x14:formula1>
            <xm:f>'[1]TABLA DE IMPACTO'!#REF!</xm:f>
          </x14:formula1>
          <xm:sqref>L18:L19 L16 AU16 AU18:AU19 L21:L24 AU21:AU24</xm:sqref>
        </x14:dataValidation>
        <x14:dataValidation type="list" allowBlank="1" showInputMessage="1" showErrorMessage="1">
          <x14:formula1>
            <xm:f>'[1]TABLA DE PROBABILIDAD'!#REF!</xm:f>
          </x14:formula1>
          <xm:sqref>K18:K19 K16 AT16 AT18:AT19 K21:K24 AT21:AT24</xm:sqref>
        </x14:dataValidation>
        <x14:dataValidation type="list" allowBlank="1" showInputMessage="1" showErrorMessage="1">
          <x14:formula1>
            <xm:f>'[1]CONTEXTO DEL RIESGO'!#REF!</xm:f>
          </x14:formula1>
          <xm:sqref>E16:E19</xm:sqref>
        </x14:dataValidation>
        <x14:dataValidation type="list" allowBlank="1" showInputMessage="1" showErrorMessage="1">
          <x14:formula1>
            <xm:f>'[1]CONTEXTO DEL RIESGO'!#REF!</xm:f>
          </x14:formula1>
          <xm:sqref>D16:D19</xm:sqref>
        </x14:dataValidation>
        <x14:dataValidation type="list" allowBlank="1" showInputMessage="1" showErrorMessage="1">
          <x14:formula1>
            <xm:f>'[1]CONTEXTO DEL RIESGO'!#REF!</xm:f>
          </x14:formula1>
          <xm:sqref>C16:C19</xm:sqref>
        </x14:dataValidation>
        <x14:dataValidation type="list" allowBlank="1" showInputMessage="1" showErrorMessage="1">
          <x14:formula1>
            <xm:f>'[1]CONTEXTO DEL RIESGO'!#REF!</xm:f>
          </x14:formula1>
          <xm:sqref>B16:B19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9"/>
  <sheetViews>
    <sheetView topLeftCell="A31" workbookViewId="0">
      <selection activeCell="C56" sqref="C56:I59"/>
    </sheetView>
  </sheetViews>
  <sheetFormatPr baseColWidth="10" defaultColWidth="11.42578125" defaultRowHeight="15" x14ac:dyDescent="0.25"/>
  <cols>
    <col min="2" max="2" width="15.7109375" customWidth="1"/>
    <col min="10" max="10" width="43.140625" hidden="1" customWidth="1"/>
    <col min="11" max="11" width="26.28515625" hidden="1" customWidth="1"/>
    <col min="12" max="12" width="27.140625" hidden="1" customWidth="1"/>
    <col min="13" max="13" width="41.5703125" hidden="1" customWidth="1"/>
    <col min="14" max="14" width="27.42578125" customWidth="1"/>
  </cols>
  <sheetData>
    <row r="2" spans="2:14" x14ac:dyDescent="0.25">
      <c r="B2" s="197" t="s">
        <v>142</v>
      </c>
      <c r="C2" s="200" t="s">
        <v>143</v>
      </c>
      <c r="D2" s="200"/>
      <c r="E2" s="200"/>
      <c r="F2" s="200"/>
      <c r="G2" s="200"/>
      <c r="H2" s="200"/>
      <c r="I2" s="200"/>
      <c r="J2" t="s">
        <v>196</v>
      </c>
      <c r="K2" t="s">
        <v>221</v>
      </c>
      <c r="L2" t="s">
        <v>215</v>
      </c>
      <c r="M2" t="s">
        <v>227</v>
      </c>
    </row>
    <row r="3" spans="2:14" x14ac:dyDescent="0.25">
      <c r="B3" s="198"/>
      <c r="C3" s="200"/>
      <c r="D3" s="200"/>
      <c r="E3" s="200"/>
      <c r="F3" s="200"/>
      <c r="G3" s="200"/>
      <c r="H3" s="200"/>
      <c r="I3" s="200"/>
      <c r="J3" t="s">
        <v>0</v>
      </c>
      <c r="K3" t="s">
        <v>222</v>
      </c>
      <c r="L3" t="s">
        <v>216</v>
      </c>
      <c r="M3" t="s">
        <v>228</v>
      </c>
    </row>
    <row r="4" spans="2:14" x14ac:dyDescent="0.25">
      <c r="B4" s="198"/>
      <c r="C4" s="200"/>
      <c r="D4" s="200"/>
      <c r="E4" s="200"/>
      <c r="F4" s="200"/>
      <c r="G4" s="200"/>
      <c r="H4" s="200"/>
      <c r="I4" s="200"/>
      <c r="J4" t="s">
        <v>197</v>
      </c>
      <c r="K4" t="s">
        <v>223</v>
      </c>
      <c r="L4" t="s">
        <v>217</v>
      </c>
      <c r="M4" t="s">
        <v>229</v>
      </c>
    </row>
    <row r="5" spans="2:14" x14ac:dyDescent="0.25">
      <c r="B5" s="198"/>
      <c r="C5" s="201" t="s">
        <v>144</v>
      </c>
      <c r="D5" s="202"/>
      <c r="E5" s="202"/>
      <c r="F5" s="202"/>
      <c r="G5" s="202"/>
      <c r="H5" s="202"/>
      <c r="I5" s="203"/>
      <c r="J5" t="s">
        <v>198</v>
      </c>
      <c r="K5" t="s">
        <v>224</v>
      </c>
      <c r="L5" t="s">
        <v>218</v>
      </c>
      <c r="M5" t="s">
        <v>230</v>
      </c>
    </row>
    <row r="6" spans="2:14" x14ac:dyDescent="0.25">
      <c r="B6" s="198"/>
      <c r="C6" s="204"/>
      <c r="D6" s="205"/>
      <c r="E6" s="205"/>
      <c r="F6" s="205"/>
      <c r="G6" s="205"/>
      <c r="H6" s="205"/>
      <c r="I6" s="206"/>
      <c r="J6" t="s">
        <v>199</v>
      </c>
      <c r="K6" t="s">
        <v>225</v>
      </c>
      <c r="L6" t="s">
        <v>219</v>
      </c>
      <c r="M6" t="s">
        <v>231</v>
      </c>
    </row>
    <row r="7" spans="2:14" x14ac:dyDescent="0.25">
      <c r="B7" s="198"/>
      <c r="C7" s="207"/>
      <c r="D7" s="208"/>
      <c r="E7" s="208"/>
      <c r="F7" s="208"/>
      <c r="G7" s="208"/>
      <c r="H7" s="208"/>
      <c r="I7" s="209"/>
      <c r="J7" t="s">
        <v>200</v>
      </c>
      <c r="K7" t="s">
        <v>226</v>
      </c>
      <c r="L7" t="s">
        <v>220</v>
      </c>
      <c r="M7" t="s">
        <v>232</v>
      </c>
    </row>
    <row r="8" spans="2:14" x14ac:dyDescent="0.25">
      <c r="B8" s="198"/>
      <c r="C8" s="200" t="s">
        <v>145</v>
      </c>
      <c r="D8" s="200"/>
      <c r="E8" s="200"/>
      <c r="F8" s="200"/>
      <c r="G8" s="200"/>
      <c r="H8" s="200"/>
      <c r="I8" s="200"/>
      <c r="J8" t="s">
        <v>201</v>
      </c>
      <c r="M8" t="s">
        <v>233</v>
      </c>
    </row>
    <row r="9" spans="2:14" x14ac:dyDescent="0.25">
      <c r="B9" s="198"/>
      <c r="C9" s="200"/>
      <c r="D9" s="200"/>
      <c r="E9" s="200"/>
      <c r="F9" s="200"/>
      <c r="G9" s="200"/>
      <c r="H9" s="200"/>
      <c r="I9" s="200"/>
      <c r="J9" t="s">
        <v>202</v>
      </c>
    </row>
    <row r="10" spans="2:14" x14ac:dyDescent="0.25">
      <c r="B10" s="198"/>
      <c r="C10" s="200"/>
      <c r="D10" s="200"/>
      <c r="E10" s="200"/>
      <c r="F10" s="200"/>
      <c r="G10" s="200"/>
      <c r="H10" s="200"/>
      <c r="I10" s="200"/>
      <c r="J10" t="s">
        <v>203</v>
      </c>
      <c r="K10" t="s">
        <v>225</v>
      </c>
    </row>
    <row r="11" spans="2:14" x14ac:dyDescent="0.25">
      <c r="B11" s="198"/>
      <c r="C11" s="201" t="s">
        <v>146</v>
      </c>
      <c r="D11" s="202"/>
      <c r="E11" s="202"/>
      <c r="F11" s="202"/>
      <c r="G11" s="202"/>
      <c r="H11" s="202"/>
      <c r="I11" s="203"/>
      <c r="J11" t="s">
        <v>204</v>
      </c>
      <c r="K11" t="s">
        <v>234</v>
      </c>
    </row>
    <row r="12" spans="2:14" x14ac:dyDescent="0.25">
      <c r="B12" s="198"/>
      <c r="C12" s="204"/>
      <c r="D12" s="205"/>
      <c r="E12" s="205"/>
      <c r="F12" s="205"/>
      <c r="G12" s="205"/>
      <c r="H12" s="205"/>
      <c r="I12" s="206"/>
      <c r="J12" t="s">
        <v>205</v>
      </c>
      <c r="K12" t="s">
        <v>235</v>
      </c>
      <c r="L12">
        <v>10</v>
      </c>
      <c r="M12">
        <v>15</v>
      </c>
      <c r="N12">
        <v>15</v>
      </c>
    </row>
    <row r="13" spans="2:14" x14ac:dyDescent="0.25">
      <c r="B13" s="198"/>
      <c r="C13" s="207"/>
      <c r="D13" s="208"/>
      <c r="E13" s="208"/>
      <c r="F13" s="208"/>
      <c r="G13" s="208"/>
      <c r="H13" s="208"/>
      <c r="I13" s="209"/>
      <c r="J13" t="s">
        <v>206</v>
      </c>
      <c r="K13" t="s">
        <v>221</v>
      </c>
      <c r="L13">
        <v>5</v>
      </c>
      <c r="M13">
        <v>0</v>
      </c>
      <c r="N13">
        <v>10</v>
      </c>
    </row>
    <row r="14" spans="2:14" x14ac:dyDescent="0.25">
      <c r="B14" s="198"/>
      <c r="C14" s="200" t="s">
        <v>147</v>
      </c>
      <c r="D14" s="200"/>
      <c r="E14" s="200"/>
      <c r="F14" s="200"/>
      <c r="G14" s="200"/>
      <c r="H14" s="200"/>
      <c r="I14" s="200"/>
      <c r="J14" t="s">
        <v>207</v>
      </c>
      <c r="K14" t="s">
        <v>236</v>
      </c>
      <c r="L14">
        <v>0</v>
      </c>
      <c r="N14">
        <v>0</v>
      </c>
    </row>
    <row r="15" spans="2:14" x14ac:dyDescent="0.25">
      <c r="B15" s="198"/>
      <c r="C15" s="200"/>
      <c r="D15" s="200"/>
      <c r="E15" s="200"/>
      <c r="F15" s="200"/>
      <c r="G15" s="200"/>
      <c r="H15" s="200"/>
      <c r="I15" s="200"/>
      <c r="J15" t="s">
        <v>208</v>
      </c>
      <c r="K15" t="s">
        <v>237</v>
      </c>
    </row>
    <row r="16" spans="2:14" x14ac:dyDescent="0.25">
      <c r="B16" s="198"/>
      <c r="C16" s="200"/>
      <c r="D16" s="200"/>
      <c r="E16" s="200"/>
      <c r="F16" s="200"/>
      <c r="G16" s="200"/>
      <c r="H16" s="200"/>
      <c r="I16" s="200"/>
      <c r="J16" t="s">
        <v>209</v>
      </c>
      <c r="K16" t="s">
        <v>238</v>
      </c>
      <c r="M16">
        <v>2</v>
      </c>
    </row>
    <row r="17" spans="2:13" x14ac:dyDescent="0.25">
      <c r="B17" s="198"/>
      <c r="C17" s="200" t="s">
        <v>148</v>
      </c>
      <c r="D17" s="200"/>
      <c r="E17" s="200"/>
      <c r="F17" s="200"/>
      <c r="G17" s="200"/>
      <c r="H17" s="200"/>
      <c r="I17" s="200"/>
      <c r="J17" t="s">
        <v>210</v>
      </c>
      <c r="K17" t="s">
        <v>239</v>
      </c>
      <c r="L17" t="s">
        <v>101</v>
      </c>
      <c r="M17">
        <v>1</v>
      </c>
    </row>
    <row r="18" spans="2:13" x14ac:dyDescent="0.25">
      <c r="B18" s="198"/>
      <c r="C18" s="200"/>
      <c r="D18" s="200"/>
      <c r="E18" s="200"/>
      <c r="F18" s="200"/>
      <c r="G18" s="200"/>
      <c r="H18" s="200"/>
      <c r="I18" s="200"/>
      <c r="J18" t="s">
        <v>211</v>
      </c>
      <c r="K18" t="s">
        <v>240</v>
      </c>
      <c r="L18" t="s">
        <v>37</v>
      </c>
      <c r="M18">
        <v>0</v>
      </c>
    </row>
    <row r="19" spans="2:13" x14ac:dyDescent="0.25">
      <c r="B19" s="199"/>
      <c r="C19" s="200"/>
      <c r="D19" s="200"/>
      <c r="E19" s="200"/>
      <c r="F19" s="200"/>
      <c r="G19" s="200"/>
      <c r="H19" s="200"/>
      <c r="I19" s="200"/>
      <c r="J19" t="s">
        <v>212</v>
      </c>
      <c r="L19" t="s">
        <v>256</v>
      </c>
    </row>
    <row r="20" spans="2:13" x14ac:dyDescent="0.25">
      <c r="B20" s="210" t="s">
        <v>149</v>
      </c>
      <c r="C20" s="200" t="s">
        <v>150</v>
      </c>
      <c r="D20" s="200"/>
      <c r="E20" s="200"/>
      <c r="F20" s="200"/>
      <c r="G20" s="200"/>
      <c r="H20" s="200"/>
      <c r="I20" s="200"/>
      <c r="J20" t="s">
        <v>213</v>
      </c>
    </row>
    <row r="21" spans="2:13" x14ac:dyDescent="0.25">
      <c r="B21" s="210"/>
      <c r="C21" s="200"/>
      <c r="D21" s="200"/>
      <c r="E21" s="200"/>
      <c r="F21" s="200"/>
      <c r="G21" s="200"/>
      <c r="H21" s="200"/>
      <c r="I21" s="200"/>
      <c r="J21" t="s">
        <v>214</v>
      </c>
    </row>
    <row r="22" spans="2:13" x14ac:dyDescent="0.25">
      <c r="B22" s="210"/>
      <c r="C22" s="200"/>
      <c r="D22" s="200"/>
      <c r="E22" s="200"/>
      <c r="F22" s="200"/>
      <c r="G22" s="200"/>
      <c r="H22" s="200"/>
      <c r="I22" s="200"/>
    </row>
    <row r="23" spans="2:13" x14ac:dyDescent="0.25">
      <c r="B23" s="210"/>
      <c r="C23" s="200" t="s">
        <v>151</v>
      </c>
      <c r="D23" s="200"/>
      <c r="E23" s="200"/>
      <c r="F23" s="200"/>
      <c r="G23" s="200"/>
      <c r="H23" s="200"/>
      <c r="I23" s="200"/>
    </row>
    <row r="24" spans="2:13" x14ac:dyDescent="0.25">
      <c r="B24" s="210"/>
      <c r="C24" s="200"/>
      <c r="D24" s="200"/>
      <c r="E24" s="200"/>
      <c r="F24" s="200"/>
      <c r="G24" s="200"/>
      <c r="H24" s="200"/>
      <c r="I24" s="200"/>
    </row>
    <row r="25" spans="2:13" x14ac:dyDescent="0.25">
      <c r="B25" s="210"/>
      <c r="C25" s="200"/>
      <c r="D25" s="200"/>
      <c r="E25" s="200"/>
      <c r="F25" s="200"/>
      <c r="G25" s="200"/>
      <c r="H25" s="200"/>
      <c r="I25" s="200"/>
    </row>
    <row r="26" spans="2:13" x14ac:dyDescent="0.25">
      <c r="B26" s="210"/>
      <c r="C26" s="200" t="s">
        <v>152</v>
      </c>
      <c r="D26" s="200"/>
      <c r="E26" s="200"/>
      <c r="F26" s="200"/>
      <c r="G26" s="200"/>
      <c r="H26" s="200"/>
      <c r="I26" s="200"/>
    </row>
    <row r="27" spans="2:13" x14ac:dyDescent="0.25">
      <c r="B27" s="210"/>
      <c r="C27" s="200"/>
      <c r="D27" s="200"/>
      <c r="E27" s="200"/>
      <c r="F27" s="200"/>
      <c r="G27" s="200"/>
      <c r="H27" s="200"/>
      <c r="I27" s="200"/>
    </row>
    <row r="28" spans="2:13" x14ac:dyDescent="0.25">
      <c r="B28" s="210"/>
      <c r="C28" s="200"/>
      <c r="D28" s="200"/>
      <c r="E28" s="200"/>
      <c r="F28" s="200"/>
      <c r="G28" s="200"/>
      <c r="H28" s="200"/>
      <c r="I28" s="200"/>
    </row>
    <row r="29" spans="2:13" x14ac:dyDescent="0.25">
      <c r="B29" s="210"/>
      <c r="C29" s="200" t="s">
        <v>153</v>
      </c>
      <c r="D29" s="200"/>
      <c r="E29" s="200"/>
      <c r="F29" s="200"/>
      <c r="G29" s="200"/>
      <c r="H29" s="200"/>
      <c r="I29" s="200"/>
    </row>
    <row r="30" spans="2:13" x14ac:dyDescent="0.25">
      <c r="B30" s="210"/>
      <c r="C30" s="200"/>
      <c r="D30" s="200"/>
      <c r="E30" s="200"/>
      <c r="F30" s="200"/>
      <c r="G30" s="200"/>
      <c r="H30" s="200"/>
      <c r="I30" s="200"/>
    </row>
    <row r="31" spans="2:13" x14ac:dyDescent="0.25">
      <c r="B31" s="210"/>
      <c r="C31" s="200"/>
      <c r="D31" s="200"/>
      <c r="E31" s="200"/>
      <c r="F31" s="200"/>
      <c r="G31" s="200"/>
      <c r="H31" s="200"/>
      <c r="I31" s="200"/>
    </row>
    <row r="32" spans="2:13" x14ac:dyDescent="0.25">
      <c r="B32" s="210"/>
      <c r="C32" s="200" t="s">
        <v>154</v>
      </c>
      <c r="D32" s="200"/>
      <c r="E32" s="200"/>
      <c r="F32" s="200"/>
      <c r="G32" s="200"/>
      <c r="H32" s="200"/>
      <c r="I32" s="200"/>
    </row>
    <row r="33" spans="2:9" x14ac:dyDescent="0.25">
      <c r="B33" s="210"/>
      <c r="C33" s="200"/>
      <c r="D33" s="200"/>
      <c r="E33" s="200"/>
      <c r="F33" s="200"/>
      <c r="G33" s="200"/>
      <c r="H33" s="200"/>
      <c r="I33" s="200"/>
    </row>
    <row r="34" spans="2:9" x14ac:dyDescent="0.25">
      <c r="B34" s="210"/>
      <c r="C34" s="200"/>
      <c r="D34" s="200"/>
      <c r="E34" s="200"/>
      <c r="F34" s="200"/>
      <c r="G34" s="200"/>
      <c r="H34" s="200"/>
      <c r="I34" s="200"/>
    </row>
    <row r="35" spans="2:9" x14ac:dyDescent="0.25">
      <c r="B35" s="210"/>
      <c r="C35" s="200" t="s">
        <v>155</v>
      </c>
      <c r="D35" s="200"/>
      <c r="E35" s="200"/>
      <c r="F35" s="200"/>
      <c r="G35" s="200"/>
      <c r="H35" s="200"/>
      <c r="I35" s="200"/>
    </row>
    <row r="36" spans="2:9" x14ac:dyDescent="0.25">
      <c r="B36" s="210"/>
      <c r="C36" s="200"/>
      <c r="D36" s="200"/>
      <c r="E36" s="200"/>
      <c r="F36" s="200"/>
      <c r="G36" s="200"/>
      <c r="H36" s="200"/>
      <c r="I36" s="200"/>
    </row>
    <row r="37" spans="2:9" x14ac:dyDescent="0.25">
      <c r="B37" s="210"/>
      <c r="C37" s="200"/>
      <c r="D37" s="200"/>
      <c r="E37" s="200"/>
      <c r="F37" s="200"/>
      <c r="G37" s="200"/>
      <c r="H37" s="200"/>
      <c r="I37" s="200"/>
    </row>
    <row r="38" spans="2:9" x14ac:dyDescent="0.25">
      <c r="B38" s="197" t="s">
        <v>156</v>
      </c>
      <c r="C38" s="200" t="s">
        <v>157</v>
      </c>
      <c r="D38" s="200"/>
      <c r="E38" s="200"/>
      <c r="F38" s="200"/>
      <c r="G38" s="200"/>
      <c r="H38" s="200"/>
      <c r="I38" s="200"/>
    </row>
    <row r="39" spans="2:9" x14ac:dyDescent="0.25">
      <c r="B39" s="198"/>
      <c r="C39" s="200"/>
      <c r="D39" s="200"/>
      <c r="E39" s="200"/>
      <c r="F39" s="200"/>
      <c r="G39" s="200"/>
      <c r="H39" s="200"/>
      <c r="I39" s="200"/>
    </row>
    <row r="40" spans="2:9" x14ac:dyDescent="0.25">
      <c r="B40" s="198"/>
      <c r="C40" s="200"/>
      <c r="D40" s="200"/>
      <c r="E40" s="200"/>
      <c r="F40" s="200"/>
      <c r="G40" s="200"/>
      <c r="H40" s="200"/>
      <c r="I40" s="200"/>
    </row>
    <row r="41" spans="2:9" x14ac:dyDescent="0.25">
      <c r="B41" s="198"/>
      <c r="C41" s="200" t="s">
        <v>158</v>
      </c>
      <c r="D41" s="200"/>
      <c r="E41" s="200"/>
      <c r="F41" s="200"/>
      <c r="G41" s="200"/>
      <c r="H41" s="200"/>
      <c r="I41" s="200"/>
    </row>
    <row r="42" spans="2:9" x14ac:dyDescent="0.25">
      <c r="B42" s="198"/>
      <c r="C42" s="200"/>
      <c r="D42" s="200"/>
      <c r="E42" s="200"/>
      <c r="F42" s="200"/>
      <c r="G42" s="200"/>
      <c r="H42" s="200"/>
      <c r="I42" s="200"/>
    </row>
    <row r="43" spans="2:9" x14ac:dyDescent="0.25">
      <c r="B43" s="198"/>
      <c r="C43" s="200"/>
      <c r="D43" s="200"/>
      <c r="E43" s="200"/>
      <c r="F43" s="200"/>
      <c r="G43" s="200"/>
      <c r="H43" s="200"/>
      <c r="I43" s="200"/>
    </row>
    <row r="44" spans="2:9" x14ac:dyDescent="0.25">
      <c r="B44" s="198"/>
      <c r="C44" s="200" t="s">
        <v>159</v>
      </c>
      <c r="D44" s="200"/>
      <c r="E44" s="200"/>
      <c r="F44" s="200"/>
      <c r="G44" s="200"/>
      <c r="H44" s="200"/>
      <c r="I44" s="200"/>
    </row>
    <row r="45" spans="2:9" x14ac:dyDescent="0.25">
      <c r="B45" s="198"/>
      <c r="C45" s="200"/>
      <c r="D45" s="200"/>
      <c r="E45" s="200"/>
      <c r="F45" s="200"/>
      <c r="G45" s="200"/>
      <c r="H45" s="200"/>
      <c r="I45" s="200"/>
    </row>
    <row r="46" spans="2:9" x14ac:dyDescent="0.25">
      <c r="B46" s="198"/>
      <c r="C46" s="200"/>
      <c r="D46" s="200"/>
      <c r="E46" s="200"/>
      <c r="F46" s="200"/>
      <c r="G46" s="200"/>
      <c r="H46" s="200"/>
      <c r="I46" s="200"/>
    </row>
    <row r="47" spans="2:9" x14ac:dyDescent="0.25">
      <c r="B47" s="198"/>
      <c r="C47" s="200" t="s">
        <v>160</v>
      </c>
      <c r="D47" s="200"/>
      <c r="E47" s="200"/>
      <c r="F47" s="200"/>
      <c r="G47" s="200"/>
      <c r="H47" s="200"/>
      <c r="I47" s="200"/>
    </row>
    <row r="48" spans="2:9" x14ac:dyDescent="0.25">
      <c r="B48" s="198"/>
      <c r="C48" s="200"/>
      <c r="D48" s="200"/>
      <c r="E48" s="200"/>
      <c r="F48" s="200"/>
      <c r="G48" s="200"/>
      <c r="H48" s="200"/>
      <c r="I48" s="200"/>
    </row>
    <row r="49" spans="2:9" x14ac:dyDescent="0.25">
      <c r="B49" s="198"/>
      <c r="C49" s="200"/>
      <c r="D49" s="200"/>
      <c r="E49" s="200"/>
      <c r="F49" s="200"/>
      <c r="G49" s="200"/>
      <c r="H49" s="200"/>
      <c r="I49" s="200"/>
    </row>
    <row r="50" spans="2:9" x14ac:dyDescent="0.25">
      <c r="B50" s="198"/>
      <c r="C50" s="200" t="s">
        <v>161</v>
      </c>
      <c r="D50" s="200"/>
      <c r="E50" s="200"/>
      <c r="F50" s="200"/>
      <c r="G50" s="200"/>
      <c r="H50" s="200"/>
      <c r="I50" s="200"/>
    </row>
    <row r="51" spans="2:9" x14ac:dyDescent="0.25">
      <c r="B51" s="198"/>
      <c r="C51" s="200"/>
      <c r="D51" s="200"/>
      <c r="E51" s="200"/>
      <c r="F51" s="200"/>
      <c r="G51" s="200"/>
      <c r="H51" s="200"/>
      <c r="I51" s="200"/>
    </row>
    <row r="52" spans="2:9" x14ac:dyDescent="0.25">
      <c r="B52" s="198"/>
      <c r="C52" s="200"/>
      <c r="D52" s="200"/>
      <c r="E52" s="200"/>
      <c r="F52" s="200"/>
      <c r="G52" s="200"/>
      <c r="H52" s="200"/>
      <c r="I52" s="200"/>
    </row>
    <row r="53" spans="2:9" x14ac:dyDescent="0.25">
      <c r="B53" s="198"/>
      <c r="C53" s="200" t="s">
        <v>162</v>
      </c>
      <c r="D53" s="200"/>
      <c r="E53" s="200"/>
      <c r="F53" s="200"/>
      <c r="G53" s="200"/>
      <c r="H53" s="200"/>
      <c r="I53" s="200"/>
    </row>
    <row r="54" spans="2:9" x14ac:dyDescent="0.25">
      <c r="B54" s="198"/>
      <c r="C54" s="200"/>
      <c r="D54" s="200"/>
      <c r="E54" s="200"/>
      <c r="F54" s="200"/>
      <c r="G54" s="200"/>
      <c r="H54" s="200"/>
      <c r="I54" s="200"/>
    </row>
    <row r="55" spans="2:9" x14ac:dyDescent="0.25">
      <c r="B55" s="198"/>
      <c r="C55" s="200"/>
      <c r="D55" s="200"/>
      <c r="E55" s="200"/>
      <c r="F55" s="200"/>
      <c r="G55" s="200"/>
      <c r="H55" s="200"/>
      <c r="I55" s="200"/>
    </row>
    <row r="56" spans="2:9" x14ac:dyDescent="0.25">
      <c r="B56" s="198"/>
      <c r="C56" s="201" t="s">
        <v>163</v>
      </c>
      <c r="D56" s="202"/>
      <c r="E56" s="202"/>
      <c r="F56" s="202"/>
      <c r="G56" s="202"/>
      <c r="H56" s="202"/>
      <c r="I56" s="203"/>
    </row>
    <row r="57" spans="2:9" x14ac:dyDescent="0.25">
      <c r="B57" s="198"/>
      <c r="C57" s="204"/>
      <c r="D57" s="205"/>
      <c r="E57" s="205"/>
      <c r="F57" s="205"/>
      <c r="G57" s="205"/>
      <c r="H57" s="205"/>
      <c r="I57" s="206"/>
    </row>
    <row r="58" spans="2:9" x14ac:dyDescent="0.25">
      <c r="B58" s="198"/>
      <c r="C58" s="204"/>
      <c r="D58" s="205"/>
      <c r="E58" s="205"/>
      <c r="F58" s="205"/>
      <c r="G58" s="205"/>
      <c r="H58" s="205"/>
      <c r="I58" s="206"/>
    </row>
    <row r="59" spans="2:9" x14ac:dyDescent="0.25">
      <c r="B59" s="199"/>
      <c r="C59" s="207"/>
      <c r="D59" s="208"/>
      <c r="E59" s="208"/>
      <c r="F59" s="208"/>
      <c r="G59" s="208"/>
      <c r="H59" s="208"/>
      <c r="I59" s="209"/>
    </row>
  </sheetData>
  <mergeCells count="22">
    <mergeCell ref="B38:B59"/>
    <mergeCell ref="C38:I40"/>
    <mergeCell ref="C41:I43"/>
    <mergeCell ref="C44:I46"/>
    <mergeCell ref="C47:I49"/>
    <mergeCell ref="C50:I52"/>
    <mergeCell ref="C53:I55"/>
    <mergeCell ref="C56:I59"/>
    <mergeCell ref="B20:B37"/>
    <mergeCell ref="C20:I22"/>
    <mergeCell ref="C23:I25"/>
    <mergeCell ref="C26:I28"/>
    <mergeCell ref="C29:I31"/>
    <mergeCell ref="C32:I34"/>
    <mergeCell ref="C35:I37"/>
    <mergeCell ref="B2:B19"/>
    <mergeCell ref="C2:I4"/>
    <mergeCell ref="C5:I7"/>
    <mergeCell ref="C8:I10"/>
    <mergeCell ref="C11:I13"/>
    <mergeCell ref="C14:I16"/>
    <mergeCell ref="C17:I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heetViews>
  <sheetFormatPr baseColWidth="10" defaultColWidth="11.42578125" defaultRowHeight="15" x14ac:dyDescent="0.25"/>
  <cols>
    <col min="2" max="2" width="16.42578125" customWidth="1"/>
  </cols>
  <sheetData>
    <row r="2" spans="2:9" x14ac:dyDescent="0.25">
      <c r="B2" s="197" t="s">
        <v>164</v>
      </c>
      <c r="C2" s="200" t="s">
        <v>165</v>
      </c>
      <c r="D2" s="200"/>
      <c r="E2" s="200"/>
      <c r="F2" s="200"/>
      <c r="G2" s="200"/>
      <c r="H2" s="200"/>
      <c r="I2" s="200"/>
    </row>
    <row r="3" spans="2:9" x14ac:dyDescent="0.25">
      <c r="B3" s="198"/>
      <c r="C3" s="200"/>
      <c r="D3" s="200"/>
      <c r="E3" s="200"/>
      <c r="F3" s="200"/>
      <c r="G3" s="200"/>
      <c r="H3" s="200"/>
      <c r="I3" s="200"/>
    </row>
    <row r="4" spans="2:9" x14ac:dyDescent="0.25">
      <c r="B4" s="198"/>
      <c r="C4" s="200"/>
      <c r="D4" s="200"/>
      <c r="E4" s="200"/>
      <c r="F4" s="200"/>
      <c r="G4" s="200"/>
      <c r="H4" s="200"/>
      <c r="I4" s="200"/>
    </row>
    <row r="5" spans="2:9" x14ac:dyDescent="0.25">
      <c r="B5" s="198"/>
      <c r="C5" s="200" t="s">
        <v>166</v>
      </c>
      <c r="D5" s="200"/>
      <c r="E5" s="200"/>
      <c r="F5" s="200"/>
      <c r="G5" s="200"/>
      <c r="H5" s="200"/>
      <c r="I5" s="200"/>
    </row>
    <row r="6" spans="2:9" x14ac:dyDescent="0.25">
      <c r="B6" s="198"/>
      <c r="C6" s="200"/>
      <c r="D6" s="200"/>
      <c r="E6" s="200"/>
      <c r="F6" s="200"/>
      <c r="G6" s="200"/>
      <c r="H6" s="200"/>
      <c r="I6" s="200"/>
    </row>
    <row r="7" spans="2:9" x14ac:dyDescent="0.25">
      <c r="B7" s="198"/>
      <c r="C7" s="200"/>
      <c r="D7" s="200"/>
      <c r="E7" s="200"/>
      <c r="F7" s="200"/>
      <c r="G7" s="200"/>
      <c r="H7" s="200"/>
      <c r="I7" s="200"/>
    </row>
    <row r="8" spans="2:9" x14ac:dyDescent="0.25">
      <c r="B8" s="198"/>
      <c r="C8" s="200" t="s">
        <v>167</v>
      </c>
      <c r="D8" s="200"/>
      <c r="E8" s="200"/>
      <c r="F8" s="200"/>
      <c r="G8" s="200"/>
      <c r="H8" s="200"/>
      <c r="I8" s="200"/>
    </row>
    <row r="9" spans="2:9" x14ac:dyDescent="0.25">
      <c r="B9" s="198"/>
      <c r="C9" s="200"/>
      <c r="D9" s="200"/>
      <c r="E9" s="200"/>
      <c r="F9" s="200"/>
      <c r="G9" s="200"/>
      <c r="H9" s="200"/>
      <c r="I9" s="200"/>
    </row>
    <row r="10" spans="2:9" x14ac:dyDescent="0.25">
      <c r="B10" s="198"/>
      <c r="C10" s="200"/>
      <c r="D10" s="200"/>
      <c r="E10" s="200"/>
      <c r="F10" s="200"/>
      <c r="G10" s="200"/>
      <c r="H10" s="200"/>
      <c r="I10" s="200"/>
    </row>
    <row r="11" spans="2:9" x14ac:dyDescent="0.25">
      <c r="B11" s="198"/>
      <c r="C11" s="200" t="s">
        <v>168</v>
      </c>
      <c r="D11" s="200"/>
      <c r="E11" s="200"/>
      <c r="F11" s="200"/>
      <c r="G11" s="200"/>
      <c r="H11" s="200"/>
      <c r="I11" s="200"/>
    </row>
    <row r="12" spans="2:9" x14ac:dyDescent="0.25">
      <c r="B12" s="198"/>
      <c r="C12" s="200"/>
      <c r="D12" s="200"/>
      <c r="E12" s="200"/>
      <c r="F12" s="200"/>
      <c r="G12" s="200"/>
      <c r="H12" s="200"/>
      <c r="I12" s="200"/>
    </row>
    <row r="13" spans="2:9" x14ac:dyDescent="0.25">
      <c r="B13" s="198"/>
      <c r="C13" s="200"/>
      <c r="D13" s="200"/>
      <c r="E13" s="200"/>
      <c r="F13" s="200"/>
      <c r="G13" s="200"/>
      <c r="H13" s="200"/>
      <c r="I13" s="200"/>
    </row>
    <row r="14" spans="2:9" x14ac:dyDescent="0.25">
      <c r="B14" s="198"/>
      <c r="C14" s="200" t="s">
        <v>169</v>
      </c>
      <c r="D14" s="200"/>
      <c r="E14" s="200"/>
      <c r="F14" s="200"/>
      <c r="G14" s="200"/>
      <c r="H14" s="200"/>
      <c r="I14" s="200"/>
    </row>
    <row r="15" spans="2:9" x14ac:dyDescent="0.25">
      <c r="B15" s="198"/>
      <c r="C15" s="200"/>
      <c r="D15" s="200"/>
      <c r="E15" s="200"/>
      <c r="F15" s="200"/>
      <c r="G15" s="200"/>
      <c r="H15" s="200"/>
      <c r="I15" s="200"/>
    </row>
    <row r="16" spans="2:9" x14ac:dyDescent="0.25">
      <c r="B16" s="198"/>
      <c r="C16" s="200"/>
      <c r="D16" s="200"/>
      <c r="E16" s="200"/>
      <c r="F16" s="200"/>
      <c r="G16" s="200"/>
      <c r="H16" s="200"/>
      <c r="I16" s="200"/>
    </row>
    <row r="17" spans="2:9" x14ac:dyDescent="0.25">
      <c r="B17" s="198"/>
      <c r="C17" s="200" t="s">
        <v>170</v>
      </c>
      <c r="D17" s="200"/>
      <c r="E17" s="200"/>
      <c r="F17" s="200"/>
      <c r="G17" s="200"/>
      <c r="H17" s="200"/>
      <c r="I17" s="200"/>
    </row>
    <row r="18" spans="2:9" x14ac:dyDescent="0.25">
      <c r="B18" s="198"/>
      <c r="C18" s="200"/>
      <c r="D18" s="200"/>
      <c r="E18" s="200"/>
      <c r="F18" s="200"/>
      <c r="G18" s="200"/>
      <c r="H18" s="200"/>
      <c r="I18" s="200"/>
    </row>
    <row r="19" spans="2:9" x14ac:dyDescent="0.25">
      <c r="B19" s="198"/>
      <c r="C19" s="200"/>
      <c r="D19" s="200"/>
      <c r="E19" s="200"/>
      <c r="F19" s="200"/>
      <c r="G19" s="200"/>
      <c r="H19" s="200"/>
      <c r="I19" s="200"/>
    </row>
    <row r="20" spans="2:9" x14ac:dyDescent="0.25">
      <c r="B20" s="198"/>
      <c r="C20" s="200" t="s">
        <v>171</v>
      </c>
      <c r="D20" s="200"/>
      <c r="E20" s="200"/>
      <c r="F20" s="200"/>
      <c r="G20" s="200"/>
      <c r="H20" s="200"/>
      <c r="I20" s="200"/>
    </row>
    <row r="21" spans="2:9" x14ac:dyDescent="0.25">
      <c r="B21" s="198"/>
      <c r="C21" s="200"/>
      <c r="D21" s="200"/>
      <c r="E21" s="200"/>
      <c r="F21" s="200"/>
      <c r="G21" s="200"/>
      <c r="H21" s="200"/>
      <c r="I21" s="200"/>
    </row>
    <row r="22" spans="2:9" x14ac:dyDescent="0.25">
      <c r="B22" s="198"/>
      <c r="C22" s="200"/>
      <c r="D22" s="200"/>
      <c r="E22" s="200"/>
      <c r="F22" s="200"/>
      <c r="G22" s="200"/>
      <c r="H22" s="200"/>
      <c r="I22" s="200"/>
    </row>
    <row r="23" spans="2:9" x14ac:dyDescent="0.25">
      <c r="B23" s="198"/>
      <c r="C23" s="200" t="s">
        <v>172</v>
      </c>
      <c r="D23" s="200"/>
      <c r="E23" s="200"/>
      <c r="F23" s="200"/>
      <c r="G23" s="200"/>
      <c r="H23" s="200"/>
      <c r="I23" s="200"/>
    </row>
    <row r="24" spans="2:9" x14ac:dyDescent="0.25">
      <c r="B24" s="198"/>
      <c r="C24" s="200"/>
      <c r="D24" s="200"/>
      <c r="E24" s="200"/>
      <c r="F24" s="200"/>
      <c r="G24" s="200"/>
      <c r="H24" s="200"/>
      <c r="I24" s="200"/>
    </row>
    <row r="25" spans="2:9" x14ac:dyDescent="0.25">
      <c r="B25" s="198"/>
      <c r="C25" s="200"/>
      <c r="D25" s="200"/>
      <c r="E25" s="200"/>
      <c r="F25" s="200"/>
      <c r="G25" s="200"/>
      <c r="H25" s="200"/>
      <c r="I25" s="200"/>
    </row>
    <row r="26" spans="2:9" x14ac:dyDescent="0.25">
      <c r="B26" s="198"/>
      <c r="C26" s="200" t="s">
        <v>173</v>
      </c>
      <c r="D26" s="200"/>
      <c r="E26" s="200"/>
      <c r="F26" s="200"/>
      <c r="G26" s="200"/>
      <c r="H26" s="200"/>
      <c r="I26" s="200"/>
    </row>
    <row r="27" spans="2:9" x14ac:dyDescent="0.25">
      <c r="B27" s="198"/>
      <c r="C27" s="200"/>
      <c r="D27" s="200"/>
      <c r="E27" s="200"/>
      <c r="F27" s="200"/>
      <c r="G27" s="200"/>
      <c r="H27" s="200"/>
      <c r="I27" s="200"/>
    </row>
    <row r="28" spans="2:9" x14ac:dyDescent="0.25">
      <c r="B28" s="198"/>
      <c r="C28" s="200"/>
      <c r="D28" s="200"/>
      <c r="E28" s="200"/>
      <c r="F28" s="200"/>
      <c r="G28" s="200"/>
      <c r="H28" s="200"/>
      <c r="I28" s="200"/>
    </row>
    <row r="29" spans="2:9" x14ac:dyDescent="0.25">
      <c r="B29" s="198"/>
      <c r="C29" s="200"/>
      <c r="D29" s="200"/>
      <c r="E29" s="200"/>
      <c r="F29" s="200"/>
      <c r="G29" s="200"/>
      <c r="H29" s="200"/>
      <c r="I29" s="200"/>
    </row>
    <row r="30" spans="2:9" x14ac:dyDescent="0.25">
      <c r="B30" s="199"/>
      <c r="C30" s="200"/>
      <c r="D30" s="200"/>
      <c r="E30" s="200"/>
      <c r="F30" s="200"/>
      <c r="G30" s="200"/>
      <c r="H30" s="200"/>
      <c r="I30" s="200"/>
    </row>
  </sheetData>
  <mergeCells count="10">
    <mergeCell ref="B2:B30"/>
    <mergeCell ref="C2:I4"/>
    <mergeCell ref="C5:I7"/>
    <mergeCell ref="C8:I10"/>
    <mergeCell ref="C11:I13"/>
    <mergeCell ref="C14:I16"/>
    <mergeCell ref="C17:I19"/>
    <mergeCell ref="C20:I22"/>
    <mergeCell ref="C23:I25"/>
    <mergeCell ref="C26:I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8"/>
  <sheetViews>
    <sheetView workbookViewId="0"/>
  </sheetViews>
  <sheetFormatPr baseColWidth="10" defaultColWidth="11.42578125" defaultRowHeight="15" x14ac:dyDescent="0.25"/>
  <cols>
    <col min="3" max="3" width="21.28515625" customWidth="1"/>
    <col min="4" max="5" width="25.140625" customWidth="1"/>
  </cols>
  <sheetData>
    <row r="3" spans="2:5" ht="15" customHeight="1" x14ac:dyDescent="0.25">
      <c r="B3" s="51" t="s">
        <v>13</v>
      </c>
      <c r="C3" s="51" t="s">
        <v>23</v>
      </c>
      <c r="D3" s="51" t="s">
        <v>175</v>
      </c>
      <c r="E3" s="51" t="s">
        <v>24</v>
      </c>
    </row>
    <row r="4" spans="2:5" s="49" customFormat="1" ht="60" x14ac:dyDescent="0.25">
      <c r="B4" s="50">
        <v>5</v>
      </c>
      <c r="C4" s="52" t="s">
        <v>243</v>
      </c>
      <c r="D4" s="50" t="s">
        <v>26</v>
      </c>
      <c r="E4" s="50" t="s">
        <v>178</v>
      </c>
    </row>
    <row r="5" spans="2:5" s="49" customFormat="1" ht="45" x14ac:dyDescent="0.25">
      <c r="B5" s="50">
        <v>4</v>
      </c>
      <c r="C5" s="52" t="s">
        <v>244</v>
      </c>
      <c r="D5" s="50" t="s">
        <v>176</v>
      </c>
      <c r="E5" s="50" t="s">
        <v>179</v>
      </c>
    </row>
    <row r="6" spans="2:5" s="49" customFormat="1" ht="30" x14ac:dyDescent="0.25">
      <c r="B6" s="50">
        <v>3</v>
      </c>
      <c r="C6" s="52" t="s">
        <v>245</v>
      </c>
      <c r="D6" s="50" t="s">
        <v>177</v>
      </c>
      <c r="E6" s="50" t="s">
        <v>180</v>
      </c>
    </row>
    <row r="7" spans="2:5" s="49" customFormat="1" ht="30" x14ac:dyDescent="0.25">
      <c r="B7" s="50">
        <v>2</v>
      </c>
      <c r="C7" s="52" t="s">
        <v>246</v>
      </c>
      <c r="D7" s="50" t="s">
        <v>25</v>
      </c>
      <c r="E7" s="50" t="s">
        <v>181</v>
      </c>
    </row>
    <row r="8" spans="2:5" s="49" customFormat="1" ht="60" x14ac:dyDescent="0.25">
      <c r="B8" s="50">
        <v>1</v>
      </c>
      <c r="C8" s="52" t="s">
        <v>247</v>
      </c>
      <c r="D8" s="50" t="s">
        <v>183</v>
      </c>
      <c r="E8" s="50" t="s">
        <v>182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zoomScale="73" zoomScaleNormal="73" workbookViewId="0"/>
  </sheetViews>
  <sheetFormatPr baseColWidth="10" defaultColWidth="11.42578125" defaultRowHeight="15" x14ac:dyDescent="0.25"/>
  <cols>
    <col min="2" max="2" width="11.7109375" customWidth="1"/>
    <col min="3" max="3" width="73.5703125" customWidth="1"/>
    <col min="4" max="4" width="71.5703125" customWidth="1"/>
    <col min="5" max="5" width="68.140625" customWidth="1"/>
  </cols>
  <sheetData>
    <row r="2" spans="1:5" ht="47.25" x14ac:dyDescent="0.25">
      <c r="B2" s="56" t="s">
        <v>13</v>
      </c>
      <c r="C2" s="47" t="s">
        <v>241</v>
      </c>
      <c r="D2" s="47" t="s">
        <v>242</v>
      </c>
      <c r="E2" s="51" t="s">
        <v>289</v>
      </c>
    </row>
    <row r="3" spans="1:5" ht="316.5" customHeight="1" x14ac:dyDescent="0.25">
      <c r="A3">
        <v>5</v>
      </c>
      <c r="B3" s="54" t="s">
        <v>258</v>
      </c>
      <c r="C3" s="53" t="s">
        <v>188</v>
      </c>
      <c r="D3" s="53" t="s">
        <v>187</v>
      </c>
      <c r="E3" s="53" t="s">
        <v>284</v>
      </c>
    </row>
    <row r="4" spans="1:5" ht="254.25" customHeight="1" x14ac:dyDescent="0.25">
      <c r="A4">
        <v>4</v>
      </c>
      <c r="B4" s="54" t="s">
        <v>259</v>
      </c>
      <c r="C4" s="53" t="s">
        <v>189</v>
      </c>
      <c r="D4" s="53" t="s">
        <v>190</v>
      </c>
      <c r="E4" s="53" t="s">
        <v>285</v>
      </c>
    </row>
    <row r="5" spans="1:5" ht="285" x14ac:dyDescent="0.25">
      <c r="A5">
        <v>3</v>
      </c>
      <c r="B5" s="54" t="s">
        <v>260</v>
      </c>
      <c r="C5" s="53" t="s">
        <v>191</v>
      </c>
      <c r="D5" s="53" t="s">
        <v>192</v>
      </c>
      <c r="E5" s="53" t="s">
        <v>286</v>
      </c>
    </row>
    <row r="6" spans="1:5" ht="210" x14ac:dyDescent="0.25">
      <c r="A6">
        <v>2</v>
      </c>
      <c r="B6" s="54" t="s">
        <v>261</v>
      </c>
      <c r="C6" s="53" t="s">
        <v>185</v>
      </c>
      <c r="D6" s="53" t="s">
        <v>186</v>
      </c>
      <c r="E6" s="53" t="s">
        <v>287</v>
      </c>
    </row>
    <row r="7" spans="1:5" ht="210" x14ac:dyDescent="0.25">
      <c r="A7">
        <v>1</v>
      </c>
      <c r="B7" s="55" t="s">
        <v>257</v>
      </c>
      <c r="C7" s="53" t="s">
        <v>184</v>
      </c>
      <c r="D7" s="53" t="s">
        <v>193</v>
      </c>
      <c r="E7" s="53" t="s">
        <v>288</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A114"/>
  <sheetViews>
    <sheetView view="pageBreakPreview" topLeftCell="C5" zoomScale="120" zoomScaleNormal="120" zoomScaleSheetLayoutView="120" workbookViewId="0">
      <selection activeCell="I22" sqref="I22:I24"/>
    </sheetView>
  </sheetViews>
  <sheetFormatPr baseColWidth="10" defaultColWidth="11" defaultRowHeight="15" x14ac:dyDescent="0.25"/>
  <cols>
    <col min="1" max="1" width="11.7109375" hidden="1" customWidth="1"/>
    <col min="2" max="2" width="11" hidden="1" customWidth="1"/>
    <col min="3" max="3" width="20.7109375" customWidth="1"/>
    <col min="4" max="4" width="14.7109375" hidden="1" customWidth="1"/>
    <col min="5" max="5" width="16.28515625" customWidth="1"/>
    <col min="6" max="8" width="14.7109375" customWidth="1"/>
    <col min="9" max="9" width="17.42578125" customWidth="1"/>
    <col min="10" max="10" width="6.5703125" style="5" customWidth="1"/>
    <col min="11" max="11" width="73.28515625" style="5" hidden="1" customWidth="1"/>
    <col min="12" max="27" width="10.28515625" style="5" customWidth="1"/>
  </cols>
  <sheetData>
    <row r="1" spans="1:15" ht="36" customHeight="1" x14ac:dyDescent="0.25">
      <c r="C1" s="5"/>
      <c r="D1" s="5"/>
      <c r="E1" s="5"/>
      <c r="F1" s="5"/>
      <c r="G1" s="5"/>
      <c r="H1" s="5"/>
      <c r="I1" s="5"/>
    </row>
    <row r="2" spans="1:15" ht="45" customHeight="1" thickBot="1" x14ac:dyDescent="0.3">
      <c r="C2" s="5"/>
      <c r="D2" s="5"/>
      <c r="E2" s="5"/>
      <c r="F2" s="5"/>
      <c r="G2" s="5"/>
      <c r="H2" s="5"/>
      <c r="I2" s="5"/>
    </row>
    <row r="3" spans="1:15" ht="15" customHeight="1" x14ac:dyDescent="0.25">
      <c r="A3" s="5"/>
      <c r="B3" s="5"/>
      <c r="C3" s="211" t="s">
        <v>60</v>
      </c>
      <c r="D3" s="212"/>
      <c r="E3" s="212"/>
      <c r="F3" s="212"/>
      <c r="G3" s="212"/>
      <c r="H3" s="212"/>
      <c r="I3" s="212"/>
      <c r="J3" s="212"/>
      <c r="K3" s="212"/>
      <c r="L3" s="212"/>
      <c r="M3" s="212"/>
      <c r="N3" s="212"/>
      <c r="O3" s="213"/>
    </row>
    <row r="4" spans="1:15" ht="15.75" thickBot="1" x14ac:dyDescent="0.3">
      <c r="A4" s="5"/>
      <c r="B4" s="5"/>
      <c r="C4" s="214"/>
      <c r="D4" s="215"/>
      <c r="E4" s="215"/>
      <c r="F4" s="215"/>
      <c r="G4" s="215"/>
      <c r="H4" s="215"/>
      <c r="I4" s="215"/>
      <c r="J4" s="215"/>
      <c r="K4" s="215"/>
      <c r="L4" s="215"/>
      <c r="M4" s="215"/>
      <c r="N4" s="215"/>
      <c r="O4" s="216"/>
    </row>
    <row r="5" spans="1:15" x14ac:dyDescent="0.25">
      <c r="A5" s="5"/>
      <c r="B5" s="5"/>
      <c r="C5" s="24"/>
      <c r="D5" s="24"/>
      <c r="E5" s="24"/>
      <c r="F5" s="24"/>
      <c r="G5" s="24"/>
      <c r="H5" s="25"/>
      <c r="I5" s="25"/>
    </row>
    <row r="6" spans="1:15" ht="18.75" customHeight="1" x14ac:dyDescent="0.25">
      <c r="A6" s="5"/>
      <c r="B6" s="5"/>
      <c r="C6" s="217" t="s">
        <v>61</v>
      </c>
      <c r="D6" s="217"/>
      <c r="E6" s="218" t="s">
        <v>15</v>
      </c>
      <c r="F6" s="218"/>
      <c r="G6" s="218"/>
      <c r="H6" s="218"/>
      <c r="I6" s="218"/>
    </row>
    <row r="7" spans="1:15" ht="13.5" hidden="1" customHeight="1" x14ac:dyDescent="0.25">
      <c r="A7" s="5"/>
      <c r="B7" s="5"/>
      <c r="C7" s="26"/>
      <c r="D7" s="26"/>
      <c r="E7" s="24">
        <v>1</v>
      </c>
      <c r="F7" s="24">
        <v>2</v>
      </c>
      <c r="G7" s="24">
        <v>3</v>
      </c>
      <c r="H7" s="25">
        <v>4</v>
      </c>
      <c r="I7" s="25">
        <v>5</v>
      </c>
    </row>
    <row r="8" spans="1:15" ht="21" customHeight="1" x14ac:dyDescent="0.25">
      <c r="A8" s="5"/>
      <c r="B8" s="5"/>
      <c r="C8" s="26" t="s">
        <v>14</v>
      </c>
      <c r="D8" s="27"/>
      <c r="E8" s="27" t="s">
        <v>28</v>
      </c>
      <c r="F8" s="27" t="s">
        <v>30</v>
      </c>
      <c r="G8" s="27" t="s">
        <v>32</v>
      </c>
      <c r="H8" s="27" t="s">
        <v>34</v>
      </c>
      <c r="I8" s="27" t="s">
        <v>36</v>
      </c>
    </row>
    <row r="9" spans="1:15" ht="11.25" hidden="1" customHeight="1" x14ac:dyDescent="0.25">
      <c r="C9" s="26"/>
      <c r="D9" s="28" t="s">
        <v>62</v>
      </c>
      <c r="E9" s="29">
        <v>1</v>
      </c>
      <c r="F9" s="29">
        <v>2</v>
      </c>
      <c r="G9" s="29">
        <v>3</v>
      </c>
      <c r="H9" s="29">
        <v>4</v>
      </c>
      <c r="I9" s="29">
        <v>5</v>
      </c>
    </row>
    <row r="10" spans="1:15" ht="16.5" customHeight="1" x14ac:dyDescent="0.25">
      <c r="A10" s="57">
        <v>1</v>
      </c>
      <c r="B10" s="57"/>
      <c r="C10" s="219" t="s">
        <v>27</v>
      </c>
      <c r="D10" s="220">
        <v>1</v>
      </c>
      <c r="E10" s="221">
        <v>11</v>
      </c>
      <c r="F10" s="222">
        <v>12</v>
      </c>
      <c r="G10" s="223">
        <v>13</v>
      </c>
      <c r="H10" s="224">
        <v>14</v>
      </c>
      <c r="I10" s="224">
        <v>15</v>
      </c>
    </row>
    <row r="11" spans="1:15" ht="15" customHeight="1" x14ac:dyDescent="0.25">
      <c r="A11" s="57"/>
      <c r="B11" s="57"/>
      <c r="C11" s="219"/>
      <c r="D11" s="220"/>
      <c r="E11" s="221"/>
      <c r="F11" s="222"/>
      <c r="G11" s="223"/>
      <c r="H11" s="224"/>
      <c r="I11" s="224"/>
      <c r="L11" s="225" t="s">
        <v>63</v>
      </c>
      <c r="M11" s="225"/>
      <c r="N11" s="225"/>
    </row>
    <row r="12" spans="1:15" ht="15" customHeight="1" x14ac:dyDescent="0.25">
      <c r="A12" s="57"/>
      <c r="B12" s="57"/>
      <c r="C12" s="219"/>
      <c r="D12" s="220"/>
      <c r="E12" s="221"/>
      <c r="F12" s="222"/>
      <c r="G12" s="223"/>
      <c r="H12" s="224"/>
      <c r="I12" s="224"/>
      <c r="L12" s="225"/>
      <c r="M12" s="225"/>
      <c r="N12" s="225"/>
    </row>
    <row r="13" spans="1:15" ht="15" customHeight="1" x14ac:dyDescent="0.25">
      <c r="A13" s="57">
        <v>2</v>
      </c>
      <c r="B13" s="57"/>
      <c r="C13" s="219" t="s">
        <v>29</v>
      </c>
      <c r="D13" s="220">
        <v>2</v>
      </c>
      <c r="E13" s="221">
        <v>21</v>
      </c>
      <c r="F13" s="222">
        <v>22</v>
      </c>
      <c r="G13" s="223">
        <v>23</v>
      </c>
      <c r="H13" s="224">
        <v>24</v>
      </c>
      <c r="I13" s="226">
        <v>25</v>
      </c>
      <c r="L13" s="227" t="s">
        <v>64</v>
      </c>
      <c r="M13" s="227"/>
      <c r="N13" s="227"/>
    </row>
    <row r="14" spans="1:15" ht="15" customHeight="1" x14ac:dyDescent="0.25">
      <c r="A14" s="57"/>
      <c r="B14" s="57"/>
      <c r="C14" s="219"/>
      <c r="D14" s="220"/>
      <c r="E14" s="221"/>
      <c r="F14" s="222"/>
      <c r="G14" s="223"/>
      <c r="H14" s="224"/>
      <c r="I14" s="226"/>
      <c r="L14" s="227"/>
      <c r="M14" s="227"/>
      <c r="N14" s="227"/>
    </row>
    <row r="15" spans="1:15" ht="15" customHeight="1" x14ac:dyDescent="0.25">
      <c r="A15" s="57"/>
      <c r="B15" s="57"/>
      <c r="C15" s="219"/>
      <c r="D15" s="220"/>
      <c r="E15" s="221"/>
      <c r="F15" s="222"/>
      <c r="G15" s="223"/>
      <c r="H15" s="224"/>
      <c r="I15" s="226"/>
      <c r="L15" s="228" t="s">
        <v>65</v>
      </c>
      <c r="M15" s="228"/>
      <c r="N15" s="228"/>
    </row>
    <row r="16" spans="1:15" ht="15" customHeight="1" x14ac:dyDescent="0.25">
      <c r="A16" s="57">
        <v>3</v>
      </c>
      <c r="B16" s="57"/>
      <c r="C16" s="219" t="s">
        <v>31</v>
      </c>
      <c r="D16" s="220">
        <v>3</v>
      </c>
      <c r="E16" s="221">
        <v>31</v>
      </c>
      <c r="F16" s="223">
        <v>32</v>
      </c>
      <c r="G16" s="229">
        <v>33</v>
      </c>
      <c r="H16" s="226">
        <v>34</v>
      </c>
      <c r="I16" s="226">
        <v>35</v>
      </c>
      <c r="L16" s="228"/>
      <c r="M16" s="228"/>
      <c r="N16" s="228"/>
    </row>
    <row r="17" spans="1:14" ht="15" customHeight="1" x14ac:dyDescent="0.25">
      <c r="A17" s="57"/>
      <c r="B17" s="57"/>
      <c r="C17" s="219"/>
      <c r="D17" s="220"/>
      <c r="E17" s="221"/>
      <c r="F17" s="223"/>
      <c r="G17" s="229"/>
      <c r="H17" s="226"/>
      <c r="I17" s="226"/>
      <c r="L17" s="230" t="s">
        <v>66</v>
      </c>
      <c r="M17" s="230"/>
      <c r="N17" s="230"/>
    </row>
    <row r="18" spans="1:14" ht="15" customHeight="1" x14ac:dyDescent="0.25">
      <c r="A18" s="57"/>
      <c r="B18" s="57"/>
      <c r="C18" s="219"/>
      <c r="D18" s="220"/>
      <c r="E18" s="221"/>
      <c r="F18" s="223"/>
      <c r="G18" s="229"/>
      <c r="H18" s="226"/>
      <c r="I18" s="226"/>
      <c r="L18" s="230"/>
      <c r="M18" s="230"/>
      <c r="N18" s="230"/>
    </row>
    <row r="19" spans="1:14" ht="15" customHeight="1" x14ac:dyDescent="0.25">
      <c r="A19" s="57">
        <v>4</v>
      </c>
      <c r="B19" s="57"/>
      <c r="C19" s="219" t="s">
        <v>33</v>
      </c>
      <c r="D19" s="220">
        <v>4</v>
      </c>
      <c r="E19" s="232">
        <v>41</v>
      </c>
      <c r="F19" s="229">
        <v>42</v>
      </c>
      <c r="G19" s="229">
        <v>43</v>
      </c>
      <c r="H19" s="226">
        <v>44</v>
      </c>
      <c r="I19" s="226">
        <v>45</v>
      </c>
      <c r="L19"/>
      <c r="N19"/>
    </row>
    <row r="20" spans="1:14" ht="15" customHeight="1" x14ac:dyDescent="0.25">
      <c r="A20" s="57"/>
      <c r="B20" s="57"/>
      <c r="C20" s="219"/>
      <c r="D20" s="220"/>
      <c r="E20" s="232"/>
      <c r="F20" s="229"/>
      <c r="G20" s="229"/>
      <c r="H20" s="226"/>
      <c r="I20" s="226"/>
    </row>
    <row r="21" spans="1:14" ht="15" customHeight="1" x14ac:dyDescent="0.25">
      <c r="A21" s="57"/>
      <c r="B21" s="57"/>
      <c r="C21" s="219"/>
      <c r="D21" s="220"/>
      <c r="E21" s="232"/>
      <c r="F21" s="229"/>
      <c r="G21" s="229"/>
      <c r="H21" s="226"/>
      <c r="I21" s="226"/>
    </row>
    <row r="22" spans="1:14" ht="15" customHeight="1" x14ac:dyDescent="0.25">
      <c r="A22" s="57">
        <v>5</v>
      </c>
      <c r="B22" s="57"/>
      <c r="C22" s="219" t="s">
        <v>35</v>
      </c>
      <c r="D22" s="220">
        <v>5</v>
      </c>
      <c r="E22" s="229">
        <v>51</v>
      </c>
      <c r="F22" s="229">
        <v>52</v>
      </c>
      <c r="G22" s="231">
        <v>53</v>
      </c>
      <c r="H22" s="226">
        <v>54</v>
      </c>
      <c r="I22" s="226">
        <v>55</v>
      </c>
    </row>
    <row r="23" spans="1:14" ht="15" customHeight="1" x14ac:dyDescent="0.25">
      <c r="A23" s="57"/>
      <c r="B23" s="57"/>
      <c r="C23" s="219"/>
      <c r="D23" s="220"/>
      <c r="E23" s="229"/>
      <c r="F23" s="229"/>
      <c r="G23" s="231"/>
      <c r="H23" s="226"/>
      <c r="I23" s="226"/>
    </row>
    <row r="24" spans="1:14" ht="15" customHeight="1" x14ac:dyDescent="0.25">
      <c r="A24" s="57"/>
      <c r="B24" s="57"/>
      <c r="C24" s="219"/>
      <c r="D24" s="220"/>
      <c r="E24" s="229"/>
      <c r="F24" s="229"/>
      <c r="G24" s="231"/>
      <c r="H24" s="226"/>
      <c r="I24" s="226"/>
    </row>
    <row r="25" spans="1:14" ht="15" customHeight="1" x14ac:dyDescent="0.25">
      <c r="A25" s="5"/>
      <c r="B25" s="5"/>
      <c r="C25" s="5"/>
      <c r="D25" s="5"/>
      <c r="E25" s="5"/>
      <c r="F25" s="5"/>
      <c r="G25" s="5"/>
      <c r="H25" s="5"/>
      <c r="I25" s="5"/>
    </row>
    <row r="26" spans="1:14" x14ac:dyDescent="0.25">
      <c r="A26" s="5"/>
      <c r="B26" s="5"/>
      <c r="C26" s="5"/>
      <c r="D26" s="5"/>
      <c r="E26" s="5"/>
      <c r="F26" s="5"/>
      <c r="G26" s="5"/>
      <c r="H26" s="5"/>
      <c r="I26" s="5"/>
    </row>
    <row r="27" spans="1:14" s="5" customFormat="1" x14ac:dyDescent="0.25"/>
    <row r="28" spans="1:14" s="5" customFormat="1" x14ac:dyDescent="0.25"/>
    <row r="29" spans="1:14" s="5" customFormat="1" x14ac:dyDescent="0.25"/>
    <row r="30" spans="1:14" s="5" customFormat="1" x14ac:dyDescent="0.25"/>
    <row r="31" spans="1:14" s="5" customFormat="1" x14ac:dyDescent="0.25"/>
    <row r="32" spans="1:14"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pans="1:13" s="5" customFormat="1" x14ac:dyDescent="0.25"/>
    <row r="50" spans="1:13" s="5" customFormat="1" x14ac:dyDescent="0.25"/>
    <row r="51" spans="1:13" s="5" customFormat="1" x14ac:dyDescent="0.25"/>
    <row r="52" spans="1:13" s="5" customFormat="1" x14ac:dyDescent="0.25"/>
    <row r="53" spans="1:13" s="5" customFormat="1" x14ac:dyDescent="0.25"/>
    <row r="54" spans="1:13" s="5" customFormat="1" x14ac:dyDescent="0.25"/>
    <row r="55" spans="1:13" s="5" customFormat="1" x14ac:dyDescent="0.25"/>
    <row r="56" spans="1:13" s="5" customFormat="1" x14ac:dyDescent="0.25"/>
    <row r="57" spans="1:13" s="5" customFormat="1" x14ac:dyDescent="0.25"/>
    <row r="58" spans="1:13" ht="23.25" customHeight="1" x14ac:dyDescent="0.25">
      <c r="A58" s="5"/>
      <c r="B58" s="5"/>
      <c r="C58" s="5"/>
      <c r="D58" s="5"/>
      <c r="E58" s="30">
        <v>11</v>
      </c>
      <c r="F58" s="31" t="s">
        <v>40</v>
      </c>
      <c r="G58" s="5"/>
      <c r="H58" s="19" t="s">
        <v>18</v>
      </c>
      <c r="I58" s="234" t="s">
        <v>56</v>
      </c>
      <c r="J58" s="234"/>
      <c r="M58" s="32">
        <v>11</v>
      </c>
    </row>
    <row r="59" spans="1:13" ht="42.75" customHeight="1" x14ac:dyDescent="0.25">
      <c r="A59" s="5"/>
      <c r="B59" s="5"/>
      <c r="C59" s="5"/>
      <c r="D59" s="5"/>
      <c r="E59" s="30">
        <v>12</v>
      </c>
      <c r="F59" s="31" t="s">
        <v>40</v>
      </c>
      <c r="G59" s="5"/>
      <c r="H59" s="20" t="s">
        <v>40</v>
      </c>
      <c r="I59" s="233" t="s">
        <v>41</v>
      </c>
      <c r="J59" s="233"/>
      <c r="M59" s="33">
        <v>12</v>
      </c>
    </row>
    <row r="60" spans="1:13" ht="42.75" customHeight="1" x14ac:dyDescent="0.25">
      <c r="A60" s="5"/>
      <c r="B60" s="5"/>
      <c r="C60" s="5"/>
      <c r="D60" s="5"/>
      <c r="E60" s="30">
        <v>13</v>
      </c>
      <c r="F60" s="34" t="s">
        <v>45</v>
      </c>
      <c r="G60" s="5"/>
      <c r="H60" s="21" t="s">
        <v>45</v>
      </c>
      <c r="I60" s="233" t="s">
        <v>46</v>
      </c>
      <c r="J60" s="233"/>
      <c r="M60" s="35">
        <v>13</v>
      </c>
    </row>
    <row r="61" spans="1:13" ht="78" customHeight="1" x14ac:dyDescent="0.25">
      <c r="A61" s="5"/>
      <c r="B61" s="5"/>
      <c r="C61" s="5"/>
      <c r="D61" s="5"/>
      <c r="E61" s="30">
        <v>14</v>
      </c>
      <c r="F61" s="36" t="s">
        <v>22</v>
      </c>
      <c r="G61" s="5"/>
      <c r="H61" s="22" t="s">
        <v>22</v>
      </c>
      <c r="I61" s="233" t="s">
        <v>50</v>
      </c>
      <c r="J61" s="233"/>
      <c r="M61" s="37">
        <v>14</v>
      </c>
    </row>
    <row r="62" spans="1:13" ht="75.75" customHeight="1" x14ac:dyDescent="0.25">
      <c r="A62" s="5"/>
      <c r="B62" s="5"/>
      <c r="C62" s="5"/>
      <c r="D62" s="5"/>
      <c r="E62" s="30">
        <v>15</v>
      </c>
      <c r="F62" s="36" t="s">
        <v>22</v>
      </c>
      <c r="G62" s="5"/>
      <c r="H62" s="23" t="s">
        <v>54</v>
      </c>
      <c r="I62" s="233" t="s">
        <v>50</v>
      </c>
      <c r="J62" s="233"/>
      <c r="M62" s="37">
        <v>15</v>
      </c>
    </row>
    <row r="63" spans="1:13" ht="23.25" x14ac:dyDescent="0.25">
      <c r="A63" s="5"/>
      <c r="B63" s="5"/>
      <c r="C63" s="5"/>
      <c r="D63" s="5"/>
      <c r="E63" s="30">
        <v>21</v>
      </c>
      <c r="F63" s="31" t="s">
        <v>40</v>
      </c>
      <c r="G63" s="5"/>
      <c r="H63" s="5"/>
      <c r="I63" s="5"/>
      <c r="M63" s="32">
        <v>21</v>
      </c>
    </row>
    <row r="64" spans="1:13" ht="23.25" x14ac:dyDescent="0.25">
      <c r="A64" s="5"/>
      <c r="B64" s="5"/>
      <c r="C64" s="5"/>
      <c r="D64" s="5"/>
      <c r="E64" s="30">
        <v>22</v>
      </c>
      <c r="F64" s="31" t="s">
        <v>40</v>
      </c>
      <c r="G64" s="5"/>
      <c r="H64" s="38"/>
      <c r="I64" s="38"/>
      <c r="J64" s="38"/>
      <c r="M64" s="33">
        <v>22</v>
      </c>
    </row>
    <row r="65" spans="1:13" ht="15" customHeight="1" x14ac:dyDescent="0.25">
      <c r="A65" s="5"/>
      <c r="B65" s="5"/>
      <c r="C65" s="5"/>
      <c r="D65" s="5"/>
      <c r="E65" s="30">
        <v>23</v>
      </c>
      <c r="F65" s="34" t="s">
        <v>45</v>
      </c>
      <c r="G65" s="5"/>
      <c r="H65" s="39"/>
      <c r="I65" s="39"/>
      <c r="J65" s="39"/>
      <c r="M65" s="35">
        <v>23</v>
      </c>
    </row>
    <row r="66" spans="1:13" ht="23.25" x14ac:dyDescent="0.25">
      <c r="A66" s="5"/>
      <c r="B66" s="5"/>
      <c r="C66" s="5"/>
      <c r="D66" s="5"/>
      <c r="E66" s="30">
        <v>24</v>
      </c>
      <c r="F66" s="36" t="s">
        <v>22</v>
      </c>
      <c r="G66" s="5"/>
      <c r="H66" s="39"/>
      <c r="I66" s="39"/>
      <c r="J66" s="39"/>
      <c r="M66" s="37">
        <v>24</v>
      </c>
    </row>
    <row r="67" spans="1:13" ht="15" customHeight="1" x14ac:dyDescent="0.25">
      <c r="A67" s="5"/>
      <c r="B67" s="5"/>
      <c r="C67" s="5"/>
      <c r="D67" s="5"/>
      <c r="E67" s="30">
        <v>25</v>
      </c>
      <c r="F67" s="40" t="s">
        <v>54</v>
      </c>
      <c r="G67" s="5"/>
      <c r="H67" s="39"/>
      <c r="I67" s="39"/>
      <c r="J67" s="39"/>
      <c r="M67" s="41">
        <v>25</v>
      </c>
    </row>
    <row r="68" spans="1:13" ht="23.25" x14ac:dyDescent="0.25">
      <c r="A68" s="5"/>
      <c r="B68" s="5"/>
      <c r="C68" s="5"/>
      <c r="D68" s="5"/>
      <c r="E68" s="30">
        <v>31</v>
      </c>
      <c r="F68" s="31" t="s">
        <v>40</v>
      </c>
      <c r="G68" s="5"/>
      <c r="H68" s="39"/>
      <c r="I68" s="39"/>
      <c r="J68" s="39"/>
      <c r="M68" s="32">
        <v>31</v>
      </c>
    </row>
    <row r="69" spans="1:13" ht="23.25" x14ac:dyDescent="0.25">
      <c r="A69" s="5"/>
      <c r="B69" s="5"/>
      <c r="C69" s="5"/>
      <c r="D69" s="5"/>
      <c r="E69" s="30">
        <v>32</v>
      </c>
      <c r="F69" s="34" t="s">
        <v>45</v>
      </c>
      <c r="G69" s="5"/>
      <c r="H69" s="38"/>
      <c r="I69" s="38"/>
      <c r="J69" s="38"/>
      <c r="M69" s="35">
        <v>32</v>
      </c>
    </row>
    <row r="70" spans="1:13" ht="23.25" x14ac:dyDescent="0.25">
      <c r="A70" s="5"/>
      <c r="B70" s="5"/>
      <c r="C70" s="5"/>
      <c r="D70" s="5"/>
      <c r="E70" s="30">
        <v>33</v>
      </c>
      <c r="F70" s="36" t="s">
        <v>22</v>
      </c>
      <c r="G70" s="5"/>
      <c r="H70" s="38"/>
      <c r="I70" s="38"/>
      <c r="J70" s="38"/>
      <c r="M70" s="42">
        <v>33</v>
      </c>
    </row>
    <row r="71" spans="1:13" ht="23.25" x14ac:dyDescent="0.25">
      <c r="A71" s="5"/>
      <c r="B71" s="5"/>
      <c r="C71" s="5"/>
      <c r="D71" s="5"/>
      <c r="E71" s="30">
        <v>34</v>
      </c>
      <c r="F71" s="40" t="s">
        <v>54</v>
      </c>
      <c r="G71" s="5"/>
      <c r="H71" s="38"/>
      <c r="I71" s="38"/>
      <c r="J71" s="38"/>
      <c r="M71" s="41">
        <v>34</v>
      </c>
    </row>
    <row r="72" spans="1:13" ht="23.25" x14ac:dyDescent="0.25">
      <c r="A72" s="5"/>
      <c r="B72" s="5"/>
      <c r="C72" s="5"/>
      <c r="D72" s="5"/>
      <c r="E72" s="30">
        <v>35</v>
      </c>
      <c r="F72" s="40" t="s">
        <v>54</v>
      </c>
      <c r="G72" s="5"/>
      <c r="H72" s="38"/>
      <c r="I72" s="38"/>
      <c r="J72" s="38"/>
      <c r="M72" s="41">
        <v>35</v>
      </c>
    </row>
    <row r="73" spans="1:13" ht="23.25" x14ac:dyDescent="0.25">
      <c r="A73" s="5"/>
      <c r="B73" s="5"/>
      <c r="C73" s="5"/>
      <c r="D73" s="5"/>
      <c r="E73" s="30">
        <v>41</v>
      </c>
      <c r="F73" s="34" t="s">
        <v>45</v>
      </c>
      <c r="G73" s="5"/>
      <c r="H73" s="38"/>
      <c r="I73" s="38"/>
      <c r="J73" s="38"/>
      <c r="M73" s="43">
        <v>41</v>
      </c>
    </row>
    <row r="74" spans="1:13" ht="15" customHeight="1" x14ac:dyDescent="0.25">
      <c r="A74" s="5"/>
      <c r="B74" s="5"/>
      <c r="C74" s="5"/>
      <c r="D74" s="5"/>
      <c r="E74" s="30">
        <v>42</v>
      </c>
      <c r="F74" s="36" t="s">
        <v>22</v>
      </c>
      <c r="G74" s="5"/>
      <c r="H74" s="39"/>
      <c r="I74" s="39"/>
      <c r="J74" s="39"/>
      <c r="M74" s="42">
        <v>42</v>
      </c>
    </row>
    <row r="75" spans="1:13" ht="23.25" x14ac:dyDescent="0.25">
      <c r="A75" s="5"/>
      <c r="B75" s="5"/>
      <c r="C75" s="5"/>
      <c r="D75" s="5"/>
      <c r="E75" s="30">
        <v>43</v>
      </c>
      <c r="F75" s="36" t="s">
        <v>22</v>
      </c>
      <c r="G75" s="5"/>
      <c r="H75" s="39"/>
      <c r="I75" s="39"/>
      <c r="J75" s="39"/>
      <c r="M75" s="42">
        <v>43</v>
      </c>
    </row>
    <row r="76" spans="1:13" ht="15" customHeight="1" x14ac:dyDescent="0.25">
      <c r="A76" s="5"/>
      <c r="B76" s="5"/>
      <c r="C76" s="5"/>
      <c r="D76" s="5"/>
      <c r="E76" s="30">
        <v>44</v>
      </c>
      <c r="F76" s="40" t="s">
        <v>54</v>
      </c>
      <c r="G76" s="5"/>
      <c r="H76" s="39"/>
      <c r="I76" s="39"/>
      <c r="J76" s="39"/>
      <c r="M76" s="41">
        <v>44</v>
      </c>
    </row>
    <row r="77" spans="1:13" ht="23.25" x14ac:dyDescent="0.25">
      <c r="A77" s="5"/>
      <c r="B77" s="5"/>
      <c r="C77" s="5"/>
      <c r="D77" s="5"/>
      <c r="E77" s="30">
        <v>45</v>
      </c>
      <c r="F77" s="40" t="s">
        <v>54</v>
      </c>
      <c r="G77" s="5"/>
      <c r="H77" s="39"/>
      <c r="I77" s="39"/>
      <c r="J77" s="39"/>
      <c r="M77" s="41">
        <v>45</v>
      </c>
    </row>
    <row r="78" spans="1:13" ht="23.25" x14ac:dyDescent="0.25">
      <c r="A78" s="5"/>
      <c r="B78" s="5"/>
      <c r="C78" s="5"/>
      <c r="D78" s="5"/>
      <c r="E78" s="44">
        <v>51</v>
      </c>
      <c r="F78" s="36" t="s">
        <v>22</v>
      </c>
      <c r="G78" s="5"/>
      <c r="H78" s="38"/>
      <c r="I78" s="38"/>
      <c r="J78" s="38"/>
      <c r="M78" s="42">
        <v>51</v>
      </c>
    </row>
    <row r="79" spans="1:13" ht="23.25" x14ac:dyDescent="0.25">
      <c r="A79" s="5"/>
      <c r="B79" s="5"/>
      <c r="C79" s="5"/>
      <c r="D79" s="5"/>
      <c r="E79" s="44">
        <v>52</v>
      </c>
      <c r="F79" s="36" t="s">
        <v>22</v>
      </c>
      <c r="G79" s="5"/>
      <c r="H79" s="38"/>
      <c r="I79" s="38"/>
      <c r="J79" s="38"/>
      <c r="M79" s="42">
        <v>52</v>
      </c>
    </row>
    <row r="80" spans="1:13" ht="23.25" x14ac:dyDescent="0.25">
      <c r="A80" s="5"/>
      <c r="B80" s="5"/>
      <c r="C80" s="5"/>
      <c r="D80" s="5"/>
      <c r="E80" s="44">
        <v>53</v>
      </c>
      <c r="F80" s="40" t="s">
        <v>54</v>
      </c>
      <c r="G80" s="5"/>
      <c r="H80" s="38"/>
      <c r="I80" s="38"/>
      <c r="J80" s="38"/>
      <c r="M80" s="45">
        <v>53</v>
      </c>
    </row>
    <row r="81" spans="1:13" ht="23.25" x14ac:dyDescent="0.25">
      <c r="A81" s="5"/>
      <c r="B81" s="5"/>
      <c r="C81" s="5"/>
      <c r="D81" s="5"/>
      <c r="E81" s="44">
        <v>54</v>
      </c>
      <c r="F81" s="40" t="s">
        <v>54</v>
      </c>
      <c r="G81" s="5"/>
      <c r="H81" s="38"/>
      <c r="I81" s="38"/>
      <c r="J81" s="38"/>
      <c r="M81" s="41">
        <v>54</v>
      </c>
    </row>
    <row r="82" spans="1:13" ht="23.25" x14ac:dyDescent="0.25">
      <c r="A82" s="5"/>
      <c r="B82" s="5"/>
      <c r="C82" s="5"/>
      <c r="D82" s="5"/>
      <c r="E82" s="44">
        <v>55</v>
      </c>
      <c r="F82" s="40" t="s">
        <v>54</v>
      </c>
      <c r="G82" s="5"/>
      <c r="H82" s="5"/>
      <c r="I82" s="5"/>
      <c r="M82" s="41">
        <v>55</v>
      </c>
    </row>
    <row r="83" spans="1:13" x14ac:dyDescent="0.25">
      <c r="A83" s="5"/>
      <c r="B83" s="5"/>
      <c r="C83" s="5"/>
      <c r="D83" s="5"/>
      <c r="G83" s="5"/>
      <c r="H83" s="5"/>
      <c r="I83" s="5"/>
    </row>
    <row r="84" spans="1:13" s="5" customFormat="1" x14ac:dyDescent="0.25"/>
    <row r="85" spans="1:13" s="5" customFormat="1" x14ac:dyDescent="0.25"/>
    <row r="86" spans="1:13" s="5" customFormat="1" x14ac:dyDescent="0.25"/>
    <row r="87" spans="1:13" s="5" customFormat="1" x14ac:dyDescent="0.25"/>
    <row r="88" spans="1:13" s="5" customFormat="1" x14ac:dyDescent="0.25"/>
    <row r="89" spans="1:13" s="5" customFormat="1" x14ac:dyDescent="0.25"/>
    <row r="90" spans="1:13" s="5" customFormat="1" x14ac:dyDescent="0.25"/>
    <row r="91" spans="1:13" s="5" customFormat="1" x14ac:dyDescent="0.25"/>
    <row r="92" spans="1:13" s="5" customFormat="1" x14ac:dyDescent="0.25"/>
    <row r="93" spans="1:13" s="5" customFormat="1" x14ac:dyDescent="0.25"/>
    <row r="94" spans="1:13" s="5" customFormat="1" x14ac:dyDescent="0.25"/>
    <row r="95" spans="1:13" s="5" customFormat="1" x14ac:dyDescent="0.25"/>
    <row r="96" spans="1:13"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sheetData>
  <sheetProtection password="E492" sheet="1" formatCells="0" formatColumns="0" formatRows="0" insertColumns="0" insertRows="0" insertHyperlinks="0" deleteColumns="0" deleteRows="0" sort="0" autoFilter="0" pivotTables="0"/>
  <mergeCells count="47">
    <mergeCell ref="I62:J62"/>
    <mergeCell ref="H22:H24"/>
    <mergeCell ref="I22:I24"/>
    <mergeCell ref="I58:J58"/>
    <mergeCell ref="I59:J59"/>
    <mergeCell ref="I60:J60"/>
    <mergeCell ref="I61:J61"/>
    <mergeCell ref="H19:H21"/>
    <mergeCell ref="I19:I21"/>
    <mergeCell ref="C22:C24"/>
    <mergeCell ref="D22:D24"/>
    <mergeCell ref="E22:E24"/>
    <mergeCell ref="F22:F24"/>
    <mergeCell ref="G22:G24"/>
    <mergeCell ref="C19:C21"/>
    <mergeCell ref="D19:D21"/>
    <mergeCell ref="E19:E21"/>
    <mergeCell ref="F19:F21"/>
    <mergeCell ref="C16:C18"/>
    <mergeCell ref="D16:D18"/>
    <mergeCell ref="E16:E18"/>
    <mergeCell ref="F16:F18"/>
    <mergeCell ref="G19:G21"/>
    <mergeCell ref="H13:H15"/>
    <mergeCell ref="I13:I15"/>
    <mergeCell ref="L13:N14"/>
    <mergeCell ref="L15:N16"/>
    <mergeCell ref="G16:G18"/>
    <mergeCell ref="H16:H18"/>
    <mergeCell ref="I16:I18"/>
    <mergeCell ref="L17:N18"/>
    <mergeCell ref="C13:C15"/>
    <mergeCell ref="D13:D15"/>
    <mergeCell ref="E13:E15"/>
    <mergeCell ref="F13:F15"/>
    <mergeCell ref="G13:G15"/>
    <mergeCell ref="C3:O4"/>
    <mergeCell ref="C6:D6"/>
    <mergeCell ref="E6:I6"/>
    <mergeCell ref="C10:C12"/>
    <mergeCell ref="D10:D12"/>
    <mergeCell ref="E10:E12"/>
    <mergeCell ref="F10:F12"/>
    <mergeCell ref="G10:G12"/>
    <mergeCell ref="H10:H12"/>
    <mergeCell ref="I10:I12"/>
    <mergeCell ref="L11:N12"/>
  </mergeCells>
  <conditionalFormatting sqref="I27">
    <cfRule type="expression" dxfId="0" priority="1">
      <formula>$E$10</formula>
    </cfRule>
  </conditionalFormatting>
  <pageMargins left="0.7" right="0.7" top="0.75" bottom="0.75" header="0.51180555555555551" footer="0.51180555555555551"/>
  <pageSetup scale="43" firstPageNumber="0" orientation="portrait" horizontalDpi="300" verticalDpi="300" r:id="rId1"/>
  <headerFooter alignWithMargins="0"/>
  <colBreaks count="1" manualBreakCount="1">
    <brk id="14" max="8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R38"/>
  <sheetViews>
    <sheetView view="pageBreakPreview" topLeftCell="A4" zoomScaleNormal="85" zoomScaleSheetLayoutView="100" workbookViewId="0">
      <selection activeCell="F6" sqref="F6"/>
    </sheetView>
  </sheetViews>
  <sheetFormatPr baseColWidth="10" defaultColWidth="11" defaultRowHeight="15" x14ac:dyDescent="0.25"/>
  <cols>
    <col min="1" max="1" width="3.5703125" style="5" customWidth="1"/>
    <col min="2" max="2" width="10.28515625" customWidth="1"/>
    <col min="3" max="3" width="74.7109375" customWidth="1"/>
    <col min="4" max="4" width="1" style="5" customWidth="1"/>
    <col min="5" max="5" width="0.28515625" style="5" customWidth="1"/>
    <col min="6" max="6" width="12.5703125" style="5" customWidth="1"/>
    <col min="7" max="7" width="8.85546875" style="5" customWidth="1"/>
    <col min="8" max="8" width="3.28515625" style="5" customWidth="1"/>
    <col min="9" max="10" width="10.28515625" style="5" customWidth="1"/>
    <col min="11" max="11" width="65" style="5" customWidth="1"/>
    <col min="12" max="18" width="10.28515625" style="5" customWidth="1"/>
  </cols>
  <sheetData>
    <row r="1" spans="2:11" s="5" customFormat="1" ht="11.25" customHeight="1" x14ac:dyDescent="0.25">
      <c r="B1" s="6"/>
    </row>
    <row r="2" spans="2:11" s="5" customFormat="1" ht="38.25" customHeight="1" x14ac:dyDescent="0.25">
      <c r="B2" s="235" t="s">
        <v>17</v>
      </c>
      <c r="C2" s="235"/>
      <c r="F2" s="7" t="s">
        <v>18</v>
      </c>
      <c r="G2" s="236" t="s">
        <v>17</v>
      </c>
      <c r="H2" s="236"/>
      <c r="I2" s="236"/>
      <c r="J2" s="236"/>
      <c r="K2" s="236"/>
    </row>
    <row r="3" spans="2:11" ht="60" customHeight="1" x14ac:dyDescent="0.25">
      <c r="B3" s="8" t="s">
        <v>38</v>
      </c>
      <c r="C3" s="9" t="s">
        <v>39</v>
      </c>
      <c r="F3" s="10" t="s">
        <v>40</v>
      </c>
      <c r="G3" s="237" t="s">
        <v>41</v>
      </c>
      <c r="H3" s="237"/>
      <c r="I3" s="238" t="s">
        <v>42</v>
      </c>
      <c r="J3" s="238"/>
      <c r="K3" s="238"/>
    </row>
    <row r="4" spans="2:11" ht="111.75" customHeight="1" x14ac:dyDescent="0.25">
      <c r="B4" s="11" t="s">
        <v>43</v>
      </c>
      <c r="C4" s="12" t="s">
        <v>44</v>
      </c>
      <c r="F4" s="13" t="s">
        <v>45</v>
      </c>
      <c r="G4" s="237" t="s">
        <v>46</v>
      </c>
      <c r="H4" s="237"/>
      <c r="I4" s="238" t="s">
        <v>47</v>
      </c>
      <c r="J4" s="238"/>
      <c r="K4" s="238"/>
    </row>
    <row r="5" spans="2:11" ht="151.5" customHeight="1" x14ac:dyDescent="0.25">
      <c r="B5" s="14" t="s">
        <v>48</v>
      </c>
      <c r="C5" s="15" t="s">
        <v>49</v>
      </c>
      <c r="F5" s="16" t="s">
        <v>22</v>
      </c>
      <c r="G5" s="237" t="s">
        <v>50</v>
      </c>
      <c r="H5" s="237"/>
      <c r="I5" s="238" t="s">
        <v>51</v>
      </c>
      <c r="J5" s="238"/>
      <c r="K5" s="238"/>
    </row>
    <row r="6" spans="2:11" ht="190.5" customHeight="1" x14ac:dyDescent="0.25">
      <c r="B6" s="17" t="s">
        <v>52</v>
      </c>
      <c r="C6" s="15" t="s">
        <v>53</v>
      </c>
      <c r="F6" s="18" t="s">
        <v>54</v>
      </c>
      <c r="G6" s="239" t="s">
        <v>50</v>
      </c>
      <c r="H6" s="239"/>
      <c r="I6" s="238" t="s">
        <v>55</v>
      </c>
      <c r="J6" s="238"/>
      <c r="K6" s="238"/>
    </row>
    <row r="7" spans="2:11" s="5" customFormat="1" ht="15" customHeight="1" x14ac:dyDescent="0.25"/>
    <row r="8" spans="2:11" s="5" customFormat="1" ht="15" customHeight="1" x14ac:dyDescent="0.25"/>
    <row r="9" spans="2:11" s="5" customFormat="1" ht="15" customHeight="1" x14ac:dyDescent="0.25"/>
    <row r="10" spans="2:11" s="5" customFormat="1" x14ac:dyDescent="0.25"/>
    <row r="11" spans="2:11" s="5" customFormat="1" x14ac:dyDescent="0.25"/>
    <row r="12" spans="2:11" s="5" customFormat="1" x14ac:dyDescent="0.25"/>
    <row r="13" spans="2:11" s="5" customFormat="1" x14ac:dyDescent="0.25"/>
    <row r="14" spans="2:11" s="5" customFormat="1" x14ac:dyDescent="0.25"/>
    <row r="15" spans="2:11" s="5" customFormat="1" x14ac:dyDescent="0.25"/>
    <row r="16" spans="2:11" s="5" customFormat="1" x14ac:dyDescent="0.25"/>
    <row r="17" spans="2:4" s="5" customFormat="1" x14ac:dyDescent="0.25"/>
    <row r="18" spans="2:4" s="5" customFormat="1" x14ac:dyDescent="0.25"/>
    <row r="19" spans="2:4" s="5" customFormat="1" x14ac:dyDescent="0.25"/>
    <row r="20" spans="2:4" s="5" customFormat="1" x14ac:dyDescent="0.25"/>
    <row r="21" spans="2:4" s="5" customFormat="1" x14ac:dyDescent="0.25"/>
    <row r="22" spans="2:4" s="5" customFormat="1" x14ac:dyDescent="0.25"/>
    <row r="23" spans="2:4" s="5" customFormat="1" x14ac:dyDescent="0.25"/>
    <row r="24" spans="2:4" s="5" customFormat="1" x14ac:dyDescent="0.25"/>
    <row r="25" spans="2:4" s="5" customFormat="1" x14ac:dyDescent="0.25"/>
    <row r="26" spans="2:4" s="5" customFormat="1" x14ac:dyDescent="0.25"/>
    <row r="27" spans="2:4" s="5" customFormat="1" x14ac:dyDescent="0.25"/>
    <row r="28" spans="2:4" s="5" customFormat="1" hidden="1" x14ac:dyDescent="0.25"/>
    <row r="29" spans="2:4" s="5" customFormat="1" hidden="1" x14ac:dyDescent="0.25"/>
    <row r="30" spans="2:4" hidden="1" x14ac:dyDescent="0.25"/>
    <row r="31" spans="2:4" ht="18" hidden="1" customHeight="1" x14ac:dyDescent="0.25">
      <c r="B31" s="19" t="s">
        <v>18</v>
      </c>
      <c r="C31" s="234" t="s">
        <v>56</v>
      </c>
      <c r="D31" s="234"/>
    </row>
    <row r="32" spans="2:4" ht="23.25" hidden="1" customHeight="1" x14ac:dyDescent="0.25">
      <c r="B32" s="20" t="s">
        <v>40</v>
      </c>
      <c r="C32" s="233" t="s">
        <v>41</v>
      </c>
      <c r="D32" s="233"/>
    </row>
    <row r="33" spans="2:4" ht="66.75" hidden="1" customHeight="1" x14ac:dyDescent="0.25">
      <c r="B33" s="21" t="s">
        <v>45</v>
      </c>
      <c r="C33" s="233" t="s">
        <v>57</v>
      </c>
      <c r="D33" s="233"/>
    </row>
    <row r="34" spans="2:4" ht="45" hidden="1" customHeight="1" x14ac:dyDescent="0.25">
      <c r="B34" s="22" t="s">
        <v>22</v>
      </c>
      <c r="C34" s="233" t="s">
        <v>58</v>
      </c>
      <c r="D34" s="233"/>
    </row>
    <row r="35" spans="2:4" ht="51" hidden="1" customHeight="1" x14ac:dyDescent="0.25">
      <c r="B35" s="23" t="s">
        <v>54</v>
      </c>
      <c r="C35" s="233" t="s">
        <v>59</v>
      </c>
      <c r="D35" s="233"/>
    </row>
    <row r="36" spans="2:4" hidden="1" x14ac:dyDescent="0.25">
      <c r="B36" s="5"/>
      <c r="C36" s="5"/>
    </row>
    <row r="37" spans="2:4" hidden="1" x14ac:dyDescent="0.25"/>
    <row r="38" spans="2:4" hidden="1" x14ac:dyDescent="0.25"/>
  </sheetData>
  <sheetProtection password="E492" sheet="1" formatCells="0" formatColumns="0" formatRows="0" insertColumns="0" insertRows="0" insertHyperlinks="0" deleteColumns="0" deleteRows="0" sort="0" autoFilter="0" pivotTables="0"/>
  <mergeCells count="15">
    <mergeCell ref="C33:D33"/>
    <mergeCell ref="C34:D34"/>
    <mergeCell ref="C35:D35"/>
    <mergeCell ref="G5:H5"/>
    <mergeCell ref="I5:K5"/>
    <mergeCell ref="G6:H6"/>
    <mergeCell ref="I6:K6"/>
    <mergeCell ref="C31:D31"/>
    <mergeCell ref="C32:D32"/>
    <mergeCell ref="B2:C2"/>
    <mergeCell ref="G2:K2"/>
    <mergeCell ref="G3:H3"/>
    <mergeCell ref="I3:K3"/>
    <mergeCell ref="G4:H4"/>
    <mergeCell ref="I4:K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zoomScale="130" zoomScaleNormal="130" workbookViewId="0">
      <selection activeCell="B12" sqref="B12:C12"/>
    </sheetView>
  </sheetViews>
  <sheetFormatPr baseColWidth="10" defaultColWidth="11.42578125" defaultRowHeight="15" x14ac:dyDescent="0.25"/>
  <sheetData>
    <row r="2" spans="2:11" ht="22.5" customHeight="1" x14ac:dyDescent="0.25">
      <c r="B2" s="242" t="s">
        <v>138</v>
      </c>
      <c r="C2" s="243"/>
      <c r="D2" s="243"/>
      <c r="E2" s="243"/>
      <c r="F2" s="243"/>
      <c r="G2" s="243"/>
      <c r="H2" s="243"/>
      <c r="I2" s="243"/>
      <c r="J2" s="243"/>
      <c r="K2" s="244"/>
    </row>
    <row r="3" spans="2:11" ht="22.5" customHeight="1" x14ac:dyDescent="0.25">
      <c r="B3" s="245"/>
      <c r="C3" s="246"/>
      <c r="D3" s="246"/>
      <c r="E3" s="246"/>
      <c r="F3" s="246"/>
      <c r="G3" s="246"/>
      <c r="H3" s="246"/>
      <c r="I3" s="246"/>
      <c r="J3" s="246"/>
      <c r="K3" s="247"/>
    </row>
    <row r="4" spans="2:11" ht="33.75" customHeight="1" x14ac:dyDescent="0.25">
      <c r="B4" s="241" t="s">
        <v>131</v>
      </c>
      <c r="C4" s="241"/>
      <c r="D4" s="241" t="s">
        <v>132</v>
      </c>
      <c r="E4" s="241"/>
      <c r="F4" s="241" t="s">
        <v>133</v>
      </c>
      <c r="G4" s="241"/>
      <c r="H4" s="241" t="s">
        <v>129</v>
      </c>
      <c r="I4" s="241"/>
      <c r="J4" s="241" t="s">
        <v>130</v>
      </c>
      <c r="K4" s="241"/>
    </row>
    <row r="5" spans="2:11" ht="33.75" customHeight="1" x14ac:dyDescent="0.25">
      <c r="B5" s="241"/>
      <c r="C5" s="241"/>
      <c r="D5" s="241"/>
      <c r="E5" s="241"/>
      <c r="F5" s="241"/>
      <c r="G5" s="241"/>
      <c r="H5" s="241"/>
      <c r="I5" s="241"/>
      <c r="J5" s="241"/>
      <c r="K5" s="241"/>
    </row>
    <row r="6" spans="2:11" ht="33.75" customHeight="1" x14ac:dyDescent="0.25">
      <c r="B6" s="241"/>
      <c r="C6" s="241"/>
      <c r="D6" s="241"/>
      <c r="E6" s="241"/>
      <c r="F6" s="241"/>
      <c r="G6" s="241"/>
      <c r="H6" s="241"/>
      <c r="I6" s="241"/>
      <c r="J6" s="241"/>
      <c r="K6" s="241"/>
    </row>
    <row r="7" spans="2:11" ht="23.25" customHeight="1" x14ac:dyDescent="0.25">
      <c r="B7" s="240" t="s">
        <v>101</v>
      </c>
      <c r="C7" s="240"/>
      <c r="D7" s="240" t="s">
        <v>134</v>
      </c>
      <c r="E7" s="240"/>
      <c r="F7" s="240" t="s">
        <v>134</v>
      </c>
      <c r="G7" s="240"/>
      <c r="H7" s="240">
        <v>2</v>
      </c>
      <c r="I7" s="240"/>
      <c r="J7" s="240">
        <v>2</v>
      </c>
      <c r="K7" s="240"/>
    </row>
    <row r="8" spans="2:11" ht="23.25" customHeight="1" x14ac:dyDescent="0.25">
      <c r="B8" s="240" t="s">
        <v>101</v>
      </c>
      <c r="C8" s="240"/>
      <c r="D8" s="240" t="s">
        <v>134</v>
      </c>
      <c r="E8" s="240"/>
      <c r="F8" s="240" t="s">
        <v>136</v>
      </c>
      <c r="G8" s="240"/>
      <c r="H8" s="240">
        <v>2</v>
      </c>
      <c r="I8" s="240"/>
      <c r="J8" s="240">
        <v>1</v>
      </c>
      <c r="K8" s="240"/>
    </row>
    <row r="9" spans="2:11" ht="23.25" customHeight="1" x14ac:dyDescent="0.25">
      <c r="B9" s="240" t="s">
        <v>101</v>
      </c>
      <c r="C9" s="240"/>
      <c r="D9" s="240" t="s">
        <v>134</v>
      </c>
      <c r="E9" s="240"/>
      <c r="F9" s="240" t="s">
        <v>137</v>
      </c>
      <c r="G9" s="240"/>
      <c r="H9" s="240">
        <v>2</v>
      </c>
      <c r="I9" s="240"/>
      <c r="J9" s="240">
        <v>0</v>
      </c>
      <c r="K9" s="240"/>
    </row>
    <row r="10" spans="2:11" ht="23.25" customHeight="1" x14ac:dyDescent="0.25">
      <c r="B10" s="240" t="s">
        <v>101</v>
      </c>
      <c r="C10" s="240"/>
      <c r="D10" s="240" t="s">
        <v>135</v>
      </c>
      <c r="E10" s="240"/>
      <c r="F10" s="240" t="s">
        <v>134</v>
      </c>
      <c r="G10" s="240"/>
      <c r="H10" s="240">
        <v>0</v>
      </c>
      <c r="I10" s="240"/>
      <c r="J10" s="240">
        <v>2</v>
      </c>
      <c r="K10" s="240"/>
    </row>
    <row r="11" spans="2:11" ht="23.25" customHeight="1" x14ac:dyDescent="0.25">
      <c r="B11" s="240" t="s">
        <v>37</v>
      </c>
      <c r="C11" s="240"/>
      <c r="D11" s="240" t="s">
        <v>134</v>
      </c>
      <c r="E11" s="240"/>
      <c r="F11" s="240" t="s">
        <v>134</v>
      </c>
      <c r="G11" s="240"/>
      <c r="H11" s="240">
        <v>1</v>
      </c>
      <c r="I11" s="240"/>
      <c r="J11" s="240">
        <v>1</v>
      </c>
      <c r="K11" s="240"/>
    </row>
    <row r="12" spans="2:11" ht="23.25" customHeight="1" x14ac:dyDescent="0.25">
      <c r="B12" s="240" t="s">
        <v>37</v>
      </c>
      <c r="C12" s="240"/>
      <c r="D12" s="240" t="s">
        <v>134</v>
      </c>
      <c r="E12" s="240"/>
      <c r="F12" s="240" t="s">
        <v>136</v>
      </c>
      <c r="G12" s="240"/>
      <c r="H12" s="240">
        <v>1</v>
      </c>
      <c r="I12" s="240"/>
      <c r="J12" s="240">
        <v>0</v>
      </c>
      <c r="K12" s="240"/>
    </row>
    <row r="13" spans="2:11" ht="23.25" customHeight="1" x14ac:dyDescent="0.25">
      <c r="B13" s="240" t="s">
        <v>37</v>
      </c>
      <c r="C13" s="240"/>
      <c r="D13" s="240" t="s">
        <v>134</v>
      </c>
      <c r="E13" s="240"/>
      <c r="F13" s="240" t="s">
        <v>137</v>
      </c>
      <c r="G13" s="240"/>
      <c r="H13" s="240">
        <v>1</v>
      </c>
      <c r="I13" s="240"/>
      <c r="J13" s="240">
        <v>0</v>
      </c>
      <c r="K13" s="240"/>
    </row>
    <row r="14" spans="2:11" ht="23.25" customHeight="1" x14ac:dyDescent="0.25">
      <c r="B14" s="240" t="s">
        <v>37</v>
      </c>
      <c r="C14" s="240"/>
      <c r="D14" s="240" t="s">
        <v>135</v>
      </c>
      <c r="E14" s="240"/>
      <c r="F14" s="240" t="s">
        <v>134</v>
      </c>
      <c r="G14" s="240"/>
      <c r="H14" s="240">
        <v>0</v>
      </c>
      <c r="I14" s="240"/>
      <c r="J14" s="240">
        <v>1</v>
      </c>
      <c r="K14" s="240"/>
    </row>
  </sheetData>
  <mergeCells count="46">
    <mergeCell ref="B2:K3"/>
    <mergeCell ref="H14:I14"/>
    <mergeCell ref="J7:K7"/>
    <mergeCell ref="J8:K8"/>
    <mergeCell ref="J9:K9"/>
    <mergeCell ref="J10:K10"/>
    <mergeCell ref="J11:K11"/>
    <mergeCell ref="J12:K12"/>
    <mergeCell ref="J13:K13"/>
    <mergeCell ref="J14:K14"/>
    <mergeCell ref="F14:G14"/>
    <mergeCell ref="H7:I7"/>
    <mergeCell ref="H8:I8"/>
    <mergeCell ref="H9:I9"/>
    <mergeCell ref="H10:I10"/>
    <mergeCell ref="H11:I11"/>
    <mergeCell ref="H13:I13"/>
    <mergeCell ref="B14:C14"/>
    <mergeCell ref="D7:E7"/>
    <mergeCell ref="D8:E8"/>
    <mergeCell ref="D9:E9"/>
    <mergeCell ref="D10:E10"/>
    <mergeCell ref="D11:E11"/>
    <mergeCell ref="D12:E12"/>
    <mergeCell ref="D13:E13"/>
    <mergeCell ref="D14:E14"/>
    <mergeCell ref="B13:C13"/>
    <mergeCell ref="F11:G11"/>
    <mergeCell ref="F12:G12"/>
    <mergeCell ref="F13:G13"/>
    <mergeCell ref="B11:C11"/>
    <mergeCell ref="B12:C12"/>
    <mergeCell ref="H12:I12"/>
    <mergeCell ref="J4:K6"/>
    <mergeCell ref="B7:C7"/>
    <mergeCell ref="B8:C8"/>
    <mergeCell ref="B9:C9"/>
    <mergeCell ref="B10:C10"/>
    <mergeCell ref="F7:G7"/>
    <mergeCell ref="F8:G8"/>
    <mergeCell ref="F9:G9"/>
    <mergeCell ref="F10:G10"/>
    <mergeCell ref="H4:I6"/>
    <mergeCell ref="B4:C6"/>
    <mergeCell ref="D4:E6"/>
    <mergeCell ref="F4:G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2"/>
  <sheetViews>
    <sheetView workbookViewId="0">
      <selection activeCell="D12" sqref="D12"/>
    </sheetView>
  </sheetViews>
  <sheetFormatPr baseColWidth="10" defaultColWidth="11.42578125" defaultRowHeight="15" x14ac:dyDescent="0.25"/>
  <cols>
    <col min="2" max="2" width="19.85546875" customWidth="1"/>
    <col min="3" max="3" width="35.5703125" customWidth="1"/>
    <col min="4" max="4" width="33.7109375" customWidth="1"/>
    <col min="5" max="5" width="25.5703125" customWidth="1"/>
  </cols>
  <sheetData>
    <row r="2" spans="2:5" ht="42.75" customHeight="1" x14ac:dyDescent="0.25">
      <c r="B2" s="250" t="s">
        <v>126</v>
      </c>
      <c r="C2" s="250"/>
      <c r="D2" s="250"/>
      <c r="E2" s="250"/>
    </row>
    <row r="3" spans="2:5" ht="93" customHeight="1" x14ac:dyDescent="0.25">
      <c r="B3" s="47" t="s">
        <v>124</v>
      </c>
      <c r="C3" s="47" t="s">
        <v>122</v>
      </c>
      <c r="D3" s="47" t="s">
        <v>125</v>
      </c>
      <c r="E3" s="47" t="s">
        <v>123</v>
      </c>
    </row>
    <row r="4" spans="2:5" s="49" customFormat="1" ht="26.25" customHeight="1" x14ac:dyDescent="0.25">
      <c r="B4" s="248" t="s">
        <v>106</v>
      </c>
      <c r="C4" s="46" t="s">
        <v>109</v>
      </c>
      <c r="D4" s="48" t="s">
        <v>113</v>
      </c>
      <c r="E4" s="48" t="s">
        <v>174</v>
      </c>
    </row>
    <row r="5" spans="2:5" s="49" customFormat="1" ht="26.25" customHeight="1" x14ac:dyDescent="0.25">
      <c r="B5" s="248"/>
      <c r="C5" s="46" t="s">
        <v>110</v>
      </c>
      <c r="D5" s="48" t="s">
        <v>114</v>
      </c>
      <c r="E5" s="48" t="s">
        <v>112</v>
      </c>
    </row>
    <row r="6" spans="2:5" s="49" customFormat="1" ht="26.25" customHeight="1" x14ac:dyDescent="0.25">
      <c r="B6" s="248"/>
      <c r="C6" s="46" t="s">
        <v>111</v>
      </c>
      <c r="D6" s="48" t="s">
        <v>115</v>
      </c>
      <c r="E6" s="48" t="s">
        <v>112</v>
      </c>
    </row>
    <row r="7" spans="2:5" s="49" customFormat="1" ht="26.25" customHeight="1" x14ac:dyDescent="0.25">
      <c r="B7" s="248" t="s">
        <v>107</v>
      </c>
      <c r="C7" s="46" t="s">
        <v>109</v>
      </c>
      <c r="D7" s="48" t="s">
        <v>116</v>
      </c>
      <c r="E7" s="48" t="s">
        <v>112</v>
      </c>
    </row>
    <row r="8" spans="2:5" s="49" customFormat="1" ht="26.25" customHeight="1" x14ac:dyDescent="0.25">
      <c r="B8" s="249"/>
      <c r="C8" s="46" t="s">
        <v>110</v>
      </c>
      <c r="D8" s="48" t="s">
        <v>117</v>
      </c>
      <c r="E8" s="48" t="s">
        <v>112</v>
      </c>
    </row>
    <row r="9" spans="2:5" s="49" customFormat="1" ht="26.25" customHeight="1" x14ac:dyDescent="0.25">
      <c r="B9" s="249"/>
      <c r="C9" s="46" t="s">
        <v>111</v>
      </c>
      <c r="D9" s="48" t="s">
        <v>118</v>
      </c>
      <c r="E9" s="48" t="s">
        <v>112</v>
      </c>
    </row>
    <row r="10" spans="2:5" s="49" customFormat="1" ht="26.25" customHeight="1" x14ac:dyDescent="0.25">
      <c r="B10" s="248" t="s">
        <v>108</v>
      </c>
      <c r="C10" s="46" t="s">
        <v>109</v>
      </c>
      <c r="D10" s="48" t="s">
        <v>119</v>
      </c>
      <c r="E10" s="48" t="s">
        <v>112</v>
      </c>
    </row>
    <row r="11" spans="2:5" s="49" customFormat="1" ht="26.25" customHeight="1" x14ac:dyDescent="0.25">
      <c r="B11" s="249"/>
      <c r="C11" s="46" t="s">
        <v>110</v>
      </c>
      <c r="D11" s="48" t="s">
        <v>120</v>
      </c>
      <c r="E11" s="48" t="s">
        <v>112</v>
      </c>
    </row>
    <row r="12" spans="2:5" s="49" customFormat="1" ht="26.25" customHeight="1" x14ac:dyDescent="0.25">
      <c r="B12" s="249"/>
      <c r="C12" s="46" t="s">
        <v>111</v>
      </c>
      <c r="D12" s="48" t="s">
        <v>121</v>
      </c>
      <c r="E12" s="48" t="s">
        <v>112</v>
      </c>
    </row>
  </sheetData>
  <mergeCells count="4">
    <mergeCell ref="B4:B6"/>
    <mergeCell ref="B7:B9"/>
    <mergeCell ref="B10:B12"/>
    <mergeCell ref="B2: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MAPA DE RIESGOS</vt:lpstr>
      <vt:lpstr>CONTEXTO DEL RIESGO</vt:lpstr>
      <vt:lpstr>TIPOLOGIA DEL RIESGO</vt:lpstr>
      <vt:lpstr>TABLA DE PROBABILIDAD</vt:lpstr>
      <vt:lpstr>TABLA DE IMPACTO</vt:lpstr>
      <vt:lpstr>MATRIZ CALIFICACIÓN</vt:lpstr>
      <vt:lpstr>OPCIONES DE MANEJO DEL RIESGO</vt:lpstr>
      <vt:lpstr>PROBABILIDAD E IMPACTO</vt:lpstr>
      <vt:lpstr>SOLIDEZ INDIVIDUAL DE CONTROL</vt:lpstr>
      <vt:lpstr>'MAPA DE RIESGOS'!Área_de_impresión</vt:lpstr>
      <vt:lpstr>'MATRIZ CALIFICACIÓN'!Área_de_impresión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PLANEACION14</dc:creator>
  <cp:lastModifiedBy>SISTEMAS3</cp:lastModifiedBy>
  <cp:lastPrinted>2020-02-17T15:38:54Z</cp:lastPrinted>
  <dcterms:created xsi:type="dcterms:W3CDTF">2020-01-21T16:19:25Z</dcterms:created>
  <dcterms:modified xsi:type="dcterms:W3CDTF">2021-04-30T01:03:23Z</dcterms:modified>
</cp:coreProperties>
</file>